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N21" i="1" l="1"/>
  <c r="AE15" i="1"/>
  <c r="AD15" i="1"/>
  <c r="AC15" i="1"/>
  <c r="AB15" i="1"/>
  <c r="AA15" i="1"/>
  <c r="Z15" i="1"/>
  <c r="Y15" i="1"/>
  <c r="I21" i="1" s="1"/>
  <c r="X15" i="1"/>
  <c r="H21" i="1" s="1"/>
  <c r="W15" i="1"/>
  <c r="G21" i="1" s="1"/>
  <c r="V15" i="1"/>
  <c r="F21" i="1" s="1"/>
  <c r="U15" i="1"/>
  <c r="E21" i="1" s="1"/>
  <c r="T15" i="1"/>
  <c r="S15" i="1"/>
  <c r="R15" i="1"/>
  <c r="Q15" i="1"/>
  <c r="P15" i="1"/>
  <c r="M15" i="1"/>
  <c r="L15" i="1"/>
  <c r="K15" i="1"/>
  <c r="J15" i="1"/>
  <c r="I15" i="1"/>
  <c r="H15" i="1"/>
  <c r="H19" i="1" s="1"/>
  <c r="G15" i="1"/>
  <c r="G19" i="1" s="1"/>
  <c r="F15" i="1"/>
  <c r="F19" i="1" s="1"/>
  <c r="E15" i="1"/>
  <c r="E19" i="1" s="1"/>
  <c r="K21" i="1" l="1"/>
  <c r="L21" i="1"/>
  <c r="M21" i="1"/>
  <c r="G22" i="1"/>
  <c r="O15" i="1"/>
  <c r="O19" i="1" s="1"/>
  <c r="O22" i="1" s="1"/>
  <c r="D16" i="1"/>
  <c r="F22" i="1"/>
  <c r="K19" i="1"/>
  <c r="E22" i="1"/>
  <c r="L19" i="1"/>
  <c r="H22" i="1"/>
  <c r="I19" i="1"/>
  <c r="L22" i="1" l="1"/>
  <c r="N15" i="1"/>
  <c r="N19" i="1" s="1"/>
  <c r="K22" i="1"/>
  <c r="M19" i="1"/>
  <c r="I22" i="1"/>
  <c r="N22" i="1" l="1"/>
  <c r="M22" i="1"/>
</calcChain>
</file>

<file path=xl/sharedStrings.xml><?xml version="1.0" encoding="utf-8"?>
<sst xmlns="http://schemas.openxmlformats.org/spreadsheetml/2006/main" count="96" uniqueCount="59">
  <si>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</si>
  <si>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</si>
  <si>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</si>
  <si>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</si>
  <si>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</si>
  <si>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</si>
  <si>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</si>
  <si>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</si>
  <si>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</si>
  <si>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</si>
  <si>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</si>
  <si>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</si>
  <si>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</si>
  <si>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</si>
  <si>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</si>
  <si>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</si>
  <si>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</si>
  <si>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</si>
  <si>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</si>
  <si>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</si>
  <si>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</si>
  <si>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</si>
  <si>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</si>
  <si>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</si>
  <si>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</si>
  <si>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</si>
  <si>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</si>
  <si>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</si>
  <si>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</si>
  <si>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</si>
  <si>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</si>
  <si>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</si>
  <si>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</si>
  <si>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</si>
  <si>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</si>
  <si>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1.  ottelu</t>
  </si>
  <si>
    <t>Seurat</t>
  </si>
  <si>
    <t>suomensarja</t>
  </si>
  <si>
    <t xml:space="preserve">Lyöty </t>
  </si>
  <si>
    <t xml:space="preserve">Tuotu </t>
  </si>
  <si>
    <t>MyVe</t>
  </si>
  <si>
    <t>MyVe = Mynämäen Vesa  (1920)</t>
  </si>
  <si>
    <t>ykköspesis</t>
  </si>
  <si>
    <t>12.05. 2019  Kirittäret - MyVe  2-0  (9-1, 5-1)</t>
  </si>
  <si>
    <t>3.  ottelu</t>
  </si>
  <si>
    <t>18.05. 2019  KeKi - MyVe  1-0  (3-0, 3-3)</t>
  </si>
  <si>
    <t>Oona Rantomaa</t>
  </si>
  <si>
    <t>31.10.1995   Loimaa</t>
  </si>
  <si>
    <t>LP Juniorit = Loimaan Palloilijat Junioripesis  (2003),  kasvattajaseura</t>
  </si>
  <si>
    <t>Roihu</t>
  </si>
  <si>
    <t>LP Juniorit</t>
  </si>
  <si>
    <t>Roihu = Roihu, Helsinki  (1957)</t>
  </si>
  <si>
    <t>16.06. 2019  MyVe - Pesä Ysit  1-0  (7-4, 7-7)</t>
  </si>
  <si>
    <t>11.  ottelu</t>
  </si>
  <si>
    <t xml:space="preserve">  23 v   7 kk 16 pv   </t>
  </si>
  <si>
    <t xml:space="preserve">  23 v   6 kk 18 pv   </t>
  </si>
  <si>
    <t xml:space="preserve">  23 v   6 kk 12 pv   </t>
  </si>
  <si>
    <t>10.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</si>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</sst>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2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6" customWidth="1"/>
    <col min="32" max="32" width="66.140625" style="26" customWidth="1"/>
    <col min="33" max="16384" width="9.140625" style="26"/>
  </cols>
  <sheetData>
    <row r="1" spans="1:37" s="9" customFormat="1" ht="15" customHeight="1" x14ac:dyDescent="0.2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1">
        <v>2012</v>
      </c>
      <c r="C4" s="61"/>
      <c r="D4" s="62" t="s">
        <v>50</v>
      </c>
      <c r="E4" s="61"/>
      <c r="F4" s="63" t="s">
        <v>37</v>
      </c>
      <c r="G4" s="61"/>
      <c r="H4" s="61"/>
      <c r="I4" s="61"/>
      <c r="J4" s="61"/>
      <c r="K4" s="61"/>
      <c r="L4" s="61"/>
      <c r="M4" s="61"/>
      <c r="N4" s="64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23"/>
      <c r="AG4" s="7"/>
      <c r="AH4" s="7"/>
      <c r="AI4" s="7"/>
      <c r="AJ4" s="7"/>
      <c r="AK4" s="7"/>
    </row>
    <row r="5" spans="1:37" ht="15" customHeight="1" x14ac:dyDescent="0.2">
      <c r="A5" s="1"/>
      <c r="B5" s="61">
        <v>2013</v>
      </c>
      <c r="C5" s="61"/>
      <c r="D5" s="62" t="s">
        <v>49</v>
      </c>
      <c r="E5" s="61"/>
      <c r="F5" s="63" t="s">
        <v>37</v>
      </c>
      <c r="G5" s="61"/>
      <c r="H5" s="61"/>
      <c r="I5" s="61"/>
      <c r="J5" s="61"/>
      <c r="K5" s="61"/>
      <c r="L5" s="61"/>
      <c r="M5" s="61"/>
      <c r="N5" s="64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23"/>
      <c r="AG5" s="7"/>
      <c r="AH5" s="7"/>
      <c r="AI5" s="7"/>
      <c r="AJ5" s="7"/>
      <c r="AK5" s="7"/>
    </row>
    <row r="6" spans="1:37" ht="15" customHeight="1" x14ac:dyDescent="0.2">
      <c r="A6" s="1"/>
      <c r="B6" s="61">
        <v>2014</v>
      </c>
      <c r="C6" s="61"/>
      <c r="D6" s="62" t="s">
        <v>49</v>
      </c>
      <c r="E6" s="61"/>
      <c r="F6" s="63" t="s">
        <v>37</v>
      </c>
      <c r="G6" s="61"/>
      <c r="H6" s="61"/>
      <c r="I6" s="61"/>
      <c r="J6" s="61"/>
      <c r="K6" s="61"/>
      <c r="L6" s="61"/>
      <c r="M6" s="61"/>
      <c r="N6" s="64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23"/>
      <c r="AG6" s="7"/>
      <c r="AH6" s="7"/>
      <c r="AI6" s="7"/>
      <c r="AJ6" s="7"/>
      <c r="AK6" s="7"/>
    </row>
    <row r="7" spans="1:37" ht="15" customHeight="1" x14ac:dyDescent="0.2">
      <c r="A7" s="1"/>
      <c r="B7" s="61">
        <v>2015</v>
      </c>
      <c r="C7" s="61"/>
      <c r="D7" s="62" t="s">
        <v>49</v>
      </c>
      <c r="E7" s="61"/>
      <c r="F7" s="63" t="s">
        <v>37</v>
      </c>
      <c r="G7" s="61"/>
      <c r="H7" s="61"/>
      <c r="I7" s="61"/>
      <c r="J7" s="61"/>
      <c r="K7" s="61"/>
      <c r="L7" s="61"/>
      <c r="M7" s="61"/>
      <c r="N7" s="64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23"/>
      <c r="AG7" s="7"/>
      <c r="AH7" s="7"/>
      <c r="AI7" s="7"/>
      <c r="AJ7" s="7"/>
      <c r="AK7" s="7"/>
    </row>
    <row r="8" spans="1:37" ht="15" customHeight="1" x14ac:dyDescent="0.2">
      <c r="A8" s="1"/>
      <c r="B8" s="65">
        <v>2015</v>
      </c>
      <c r="C8" s="65"/>
      <c r="D8" s="66" t="s">
        <v>49</v>
      </c>
      <c r="E8" s="65"/>
      <c r="F8" s="67" t="s">
        <v>42</v>
      </c>
      <c r="G8" s="68"/>
      <c r="H8" s="69"/>
      <c r="I8" s="65"/>
      <c r="J8" s="65"/>
      <c r="K8" s="65"/>
      <c r="L8" s="65"/>
      <c r="M8" s="65"/>
      <c r="N8" s="70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23"/>
      <c r="AG8" s="7"/>
      <c r="AH8" s="7"/>
      <c r="AI8" s="7"/>
      <c r="AJ8" s="7"/>
      <c r="AK8" s="7"/>
    </row>
    <row r="9" spans="1:37" ht="15" customHeight="1" x14ac:dyDescent="0.2">
      <c r="A9" s="1"/>
      <c r="B9" s="61">
        <v>2016</v>
      </c>
      <c r="C9" s="61"/>
      <c r="D9" s="62" t="s">
        <v>49</v>
      </c>
      <c r="E9" s="61"/>
      <c r="F9" s="63" t="s">
        <v>37</v>
      </c>
      <c r="G9" s="61"/>
      <c r="H9" s="61"/>
      <c r="I9" s="61"/>
      <c r="J9" s="61"/>
      <c r="K9" s="61"/>
      <c r="L9" s="61"/>
      <c r="M9" s="61"/>
      <c r="N9" s="64"/>
      <c r="O9" s="25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23"/>
      <c r="AG9" s="7"/>
      <c r="AH9" s="7"/>
      <c r="AI9" s="7"/>
      <c r="AJ9" s="7"/>
      <c r="AK9" s="7"/>
    </row>
    <row r="10" spans="1:37" ht="15" customHeight="1" x14ac:dyDescent="0.2">
      <c r="A10" s="1"/>
      <c r="B10" s="65">
        <v>2016</v>
      </c>
      <c r="C10" s="65"/>
      <c r="D10" s="66" t="s">
        <v>49</v>
      </c>
      <c r="E10" s="65"/>
      <c r="F10" s="67" t="s">
        <v>42</v>
      </c>
      <c r="G10" s="68"/>
      <c r="H10" s="69"/>
      <c r="I10" s="65"/>
      <c r="J10" s="65"/>
      <c r="K10" s="65"/>
      <c r="L10" s="65"/>
      <c r="M10" s="65"/>
      <c r="N10" s="70"/>
      <c r="O10" s="25"/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27"/>
      <c r="AC10" s="27"/>
      <c r="AD10" s="27"/>
      <c r="AE10" s="27"/>
      <c r="AF10" s="23"/>
      <c r="AG10" s="7"/>
      <c r="AH10" s="7"/>
      <c r="AI10" s="7"/>
      <c r="AJ10" s="7"/>
      <c r="AK10" s="7"/>
    </row>
    <row r="11" spans="1:37" ht="15" customHeight="1" x14ac:dyDescent="0.2">
      <c r="A11" s="1"/>
      <c r="B11" s="65">
        <v>2017</v>
      </c>
      <c r="C11" s="65"/>
      <c r="D11" s="66" t="s">
        <v>40</v>
      </c>
      <c r="E11" s="65"/>
      <c r="F11" s="67" t="s">
        <v>42</v>
      </c>
      <c r="G11" s="68"/>
      <c r="H11" s="69"/>
      <c r="I11" s="65"/>
      <c r="J11" s="65"/>
      <c r="K11" s="65"/>
      <c r="L11" s="65"/>
      <c r="M11" s="65"/>
      <c r="N11" s="70"/>
      <c r="O11" s="25"/>
      <c r="P11" s="27"/>
      <c r="Q11" s="27"/>
      <c r="R11" s="27"/>
      <c r="S11" s="27"/>
      <c r="T11" s="27"/>
      <c r="U11" s="31"/>
      <c r="V11" s="31"/>
      <c r="W11" s="31"/>
      <c r="X11" s="31"/>
      <c r="Y11" s="31"/>
      <c r="Z11" s="27"/>
      <c r="AA11" s="27"/>
      <c r="AB11" s="27"/>
      <c r="AC11" s="27"/>
      <c r="AD11" s="27"/>
      <c r="AE11" s="27"/>
      <c r="AF11" s="23"/>
      <c r="AG11" s="7"/>
      <c r="AH11" s="7"/>
      <c r="AI11" s="7"/>
      <c r="AJ11" s="7"/>
      <c r="AK11" s="7"/>
    </row>
    <row r="12" spans="1:37" ht="15" customHeight="1" x14ac:dyDescent="0.2">
      <c r="A12" s="1"/>
      <c r="B12" s="65">
        <v>2018</v>
      </c>
      <c r="C12" s="65"/>
      <c r="D12" s="66" t="s">
        <v>40</v>
      </c>
      <c r="E12" s="65"/>
      <c r="F12" s="67" t="s">
        <v>42</v>
      </c>
      <c r="G12" s="68"/>
      <c r="H12" s="69"/>
      <c r="I12" s="65"/>
      <c r="J12" s="65"/>
      <c r="K12" s="65"/>
      <c r="L12" s="65"/>
      <c r="M12" s="65"/>
      <c r="N12" s="70"/>
      <c r="O12" s="25"/>
      <c r="P12" s="27"/>
      <c r="Q12" s="27"/>
      <c r="R12" s="27"/>
      <c r="S12" s="27"/>
      <c r="T12" s="27"/>
      <c r="U12" s="31"/>
      <c r="V12" s="31"/>
      <c r="W12" s="31"/>
      <c r="X12" s="31"/>
      <c r="Y12" s="31"/>
      <c r="Z12" s="27"/>
      <c r="AA12" s="27"/>
      <c r="AB12" s="27"/>
      <c r="AC12" s="27"/>
      <c r="AD12" s="27"/>
      <c r="AE12" s="27"/>
      <c r="AF12" s="23"/>
      <c r="AG12" s="7"/>
      <c r="AH12" s="7"/>
      <c r="AI12" s="7"/>
      <c r="AJ12" s="7"/>
      <c r="AK12" s="7"/>
    </row>
    <row r="13" spans="1:37" ht="15" customHeight="1" x14ac:dyDescent="0.2">
      <c r="A13" s="1"/>
      <c r="B13" s="27">
        <v>2019</v>
      </c>
      <c r="C13" s="27" t="s">
        <v>57</v>
      </c>
      <c r="D13" s="28" t="s">
        <v>40</v>
      </c>
      <c r="E13" s="27">
        <v>23</v>
      </c>
      <c r="F13" s="27">
        <v>1</v>
      </c>
      <c r="G13" s="27">
        <v>17</v>
      </c>
      <c r="H13" s="27">
        <v>7</v>
      </c>
      <c r="I13" s="27">
        <v>60</v>
      </c>
      <c r="J13" s="27">
        <v>17</v>
      </c>
      <c r="K13" s="27">
        <v>13</v>
      </c>
      <c r="L13" s="27">
        <v>12</v>
      </c>
      <c r="M13" s="27">
        <v>18</v>
      </c>
      <c r="N13" s="29">
        <v>0.42253521126760563</v>
      </c>
      <c r="O13" s="30">
        <v>142</v>
      </c>
      <c r="P13" s="27"/>
      <c r="Q13" s="27"/>
      <c r="R13" s="27"/>
      <c r="S13" s="27"/>
      <c r="T13" s="27"/>
      <c r="U13" s="31">
        <v>3</v>
      </c>
      <c r="V13" s="31">
        <v>0</v>
      </c>
      <c r="W13" s="31">
        <v>6</v>
      </c>
      <c r="X13" s="31">
        <v>0</v>
      </c>
      <c r="Y13" s="31">
        <v>8</v>
      </c>
      <c r="Z13" s="27"/>
      <c r="AA13" s="27"/>
      <c r="AB13" s="27"/>
      <c r="AC13" s="27"/>
      <c r="AD13" s="27"/>
      <c r="AE13" s="27"/>
      <c r="AF13" s="23"/>
      <c r="AG13" s="24"/>
      <c r="AH13" s="24"/>
      <c r="AI13" s="24"/>
      <c r="AJ13" s="24"/>
      <c r="AK13" s="7"/>
    </row>
    <row r="14" spans="1:37" ht="15" customHeight="1" x14ac:dyDescent="0.2">
      <c r="A14" s="1"/>
      <c r="B14" s="27">
        <v>2020</v>
      </c>
      <c r="C14" s="27" t="s">
        <v>58</v>
      </c>
      <c r="D14" s="28" t="s">
        <v>40</v>
      </c>
      <c r="E14" s="27">
        <v>20</v>
      </c>
      <c r="F14" s="27">
        <v>0</v>
      </c>
      <c r="G14" s="27">
        <v>12</v>
      </c>
      <c r="H14" s="27">
        <v>1</v>
      </c>
      <c r="I14" s="27">
        <v>37</v>
      </c>
      <c r="J14" s="27">
        <v>2</v>
      </c>
      <c r="K14" s="27">
        <v>7</v>
      </c>
      <c r="L14" s="27">
        <v>16</v>
      </c>
      <c r="M14" s="27">
        <v>12</v>
      </c>
      <c r="N14" s="29">
        <v>0.38500000000000001</v>
      </c>
      <c r="O14" s="30">
        <v>96</v>
      </c>
      <c r="P14" s="27"/>
      <c r="Q14" s="27"/>
      <c r="R14" s="27"/>
      <c r="S14" s="27"/>
      <c r="T14" s="27"/>
      <c r="U14" s="31"/>
      <c r="V14" s="31"/>
      <c r="W14" s="31"/>
      <c r="X14" s="31"/>
      <c r="Y14" s="31"/>
      <c r="Z14" s="27"/>
      <c r="AA14" s="27"/>
      <c r="AB14" s="27"/>
      <c r="AC14" s="27"/>
      <c r="AD14" s="27"/>
      <c r="AE14" s="27"/>
      <c r="AF14" s="23"/>
      <c r="AG14" s="24"/>
      <c r="AH14" s="24"/>
      <c r="AI14" s="24"/>
      <c r="AJ14" s="24"/>
      <c r="AK14" s="7"/>
    </row>
    <row r="15" spans="1:37" ht="15" customHeight="1" x14ac:dyDescent="0.2">
      <c r="A15" s="1"/>
      <c r="B15" s="16" t="s">
        <v>9</v>
      </c>
      <c r="C15" s="17"/>
      <c r="D15" s="15"/>
      <c r="E15" s="18">
        <f t="shared" ref="E15:M15" si="0">SUM(E8:E14)</f>
        <v>43</v>
      </c>
      <c r="F15" s="18">
        <f t="shared" si="0"/>
        <v>1</v>
      </c>
      <c r="G15" s="18">
        <f t="shared" si="0"/>
        <v>29</v>
      </c>
      <c r="H15" s="18">
        <f t="shared" si="0"/>
        <v>8</v>
      </c>
      <c r="I15" s="18">
        <f t="shared" si="0"/>
        <v>97</v>
      </c>
      <c r="J15" s="18">
        <f t="shared" si="0"/>
        <v>19</v>
      </c>
      <c r="K15" s="18">
        <f t="shared" si="0"/>
        <v>20</v>
      </c>
      <c r="L15" s="18">
        <f t="shared" si="0"/>
        <v>28</v>
      </c>
      <c r="M15" s="18">
        <f t="shared" si="0"/>
        <v>30</v>
      </c>
      <c r="N15" s="32">
        <f>PRODUCT(I15/O15)</f>
        <v>0.40756302521008403</v>
      </c>
      <c r="O15" s="33">
        <f t="shared" ref="O15:AE15" si="1">SUM(O8:O14)</f>
        <v>238</v>
      </c>
      <c r="P15" s="18">
        <f t="shared" si="1"/>
        <v>0</v>
      </c>
      <c r="Q15" s="18">
        <f t="shared" si="1"/>
        <v>0</v>
      </c>
      <c r="R15" s="18">
        <f t="shared" si="1"/>
        <v>0</v>
      </c>
      <c r="S15" s="18">
        <f t="shared" si="1"/>
        <v>0</v>
      </c>
      <c r="T15" s="18">
        <f t="shared" si="1"/>
        <v>0</v>
      </c>
      <c r="U15" s="18">
        <f t="shared" si="1"/>
        <v>3</v>
      </c>
      <c r="V15" s="18">
        <f t="shared" si="1"/>
        <v>0</v>
      </c>
      <c r="W15" s="18">
        <f t="shared" si="1"/>
        <v>6</v>
      </c>
      <c r="X15" s="18">
        <f t="shared" si="1"/>
        <v>0</v>
      </c>
      <c r="Y15" s="18">
        <f t="shared" si="1"/>
        <v>8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23"/>
      <c r="AG15" s="24"/>
      <c r="AH15" s="24"/>
      <c r="AI15" s="24"/>
      <c r="AJ15" s="24"/>
      <c r="AK15" s="7"/>
    </row>
    <row r="16" spans="1:37" ht="15" customHeight="1" x14ac:dyDescent="0.2">
      <c r="A16" s="1"/>
      <c r="B16" s="28" t="s">
        <v>2</v>
      </c>
      <c r="C16" s="34"/>
      <c r="D16" s="35">
        <f>SUM(F15:H15)+((I15-F15-G15)/3)+(E15/3)+(Z15*25)+(AA15*25)+(AB15*10)+(AC15*25)+(AD15*20)+(AE15*15)</f>
        <v>74.666666666666657</v>
      </c>
      <c r="E16" s="1"/>
      <c r="F16" s="1"/>
      <c r="G16" s="1"/>
      <c r="H16" s="1"/>
      <c r="I16" s="1"/>
      <c r="J16" s="1"/>
      <c r="K16" s="1"/>
      <c r="L16" s="1"/>
      <c r="M16" s="1"/>
      <c r="N16" s="3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7"/>
      <c r="AE16" s="1"/>
      <c r="AF16" s="23"/>
      <c r="AG16" s="24"/>
      <c r="AH16" s="24"/>
      <c r="AI16" s="24"/>
      <c r="AJ16" s="24"/>
      <c r="AK16" s="7"/>
    </row>
    <row r="17" spans="1:37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6"/>
      <c r="O17" s="38"/>
      <c r="P17" s="1"/>
      <c r="Q17" s="39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24"/>
      <c r="AH17" s="24"/>
      <c r="AI17" s="24"/>
      <c r="AJ17" s="24"/>
      <c r="AK17" s="7"/>
    </row>
    <row r="18" spans="1:37" s="9" customFormat="1" ht="15" customHeight="1" x14ac:dyDescent="0.25">
      <c r="A18" s="1"/>
      <c r="B18" s="22" t="s">
        <v>16</v>
      </c>
      <c r="C18" s="40"/>
      <c r="D18" s="40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27</v>
      </c>
      <c r="L18" s="18" t="s">
        <v>28</v>
      </c>
      <c r="M18" s="18" t="s">
        <v>29</v>
      </c>
      <c r="N18" s="18" t="s">
        <v>23</v>
      </c>
      <c r="O18" s="25"/>
      <c r="P18" s="41" t="s">
        <v>34</v>
      </c>
      <c r="Q18" s="12"/>
      <c r="R18" s="12"/>
      <c r="S18" s="12"/>
      <c r="T18" s="42"/>
      <c r="U18" s="42"/>
      <c r="V18" s="42"/>
      <c r="W18" s="42"/>
      <c r="X18" s="42"/>
      <c r="Y18" s="12"/>
      <c r="Z18" s="12"/>
      <c r="AA18" s="12"/>
      <c r="AB18" s="12"/>
      <c r="AC18" s="12"/>
      <c r="AD18" s="12"/>
      <c r="AE18" s="43"/>
      <c r="AF18" s="23"/>
      <c r="AG18" s="8"/>
      <c r="AH18" s="24"/>
      <c r="AI18" s="24"/>
      <c r="AJ18" s="24"/>
      <c r="AK18" s="7"/>
    </row>
    <row r="19" spans="1:37" ht="15" customHeight="1" x14ac:dyDescent="0.2">
      <c r="A19" s="1"/>
      <c r="B19" s="41" t="s">
        <v>17</v>
      </c>
      <c r="C19" s="12"/>
      <c r="D19" s="43"/>
      <c r="E19" s="27">
        <f>PRODUCT(E15)</f>
        <v>43</v>
      </c>
      <c r="F19" s="27">
        <f>PRODUCT(F15)</f>
        <v>1</v>
      </c>
      <c r="G19" s="27">
        <f>PRODUCT(G15)</f>
        <v>29</v>
      </c>
      <c r="H19" s="27">
        <f>PRODUCT(H15)</f>
        <v>8</v>
      </c>
      <c r="I19" s="27">
        <f>PRODUCT(I15)</f>
        <v>97</v>
      </c>
      <c r="J19" s="1"/>
      <c r="K19" s="44">
        <f>PRODUCT((F19+G19)/E19)</f>
        <v>0.69767441860465118</v>
      </c>
      <c r="L19" s="44">
        <f>PRODUCT(H19/E19)</f>
        <v>0.18604651162790697</v>
      </c>
      <c r="M19" s="44">
        <f>PRODUCT(I19/E19)</f>
        <v>2.2558139534883721</v>
      </c>
      <c r="N19" s="29">
        <f>PRODUCT(N15)</f>
        <v>0.40756302521008403</v>
      </c>
      <c r="O19" s="25">
        <f>PRODUCT(O15)</f>
        <v>238</v>
      </c>
      <c r="P19" s="71" t="s">
        <v>21</v>
      </c>
      <c r="Q19" s="72"/>
      <c r="R19" s="73" t="s">
        <v>43</v>
      </c>
      <c r="S19" s="73"/>
      <c r="T19" s="73"/>
      <c r="U19" s="73"/>
      <c r="V19" s="73"/>
      <c r="W19" s="73"/>
      <c r="X19" s="73"/>
      <c r="Y19" s="73"/>
      <c r="Z19" s="73"/>
      <c r="AA19" s="74" t="s">
        <v>35</v>
      </c>
      <c r="AB19" s="74"/>
      <c r="AC19" s="74"/>
      <c r="AD19" s="74"/>
      <c r="AE19" s="75" t="s">
        <v>56</v>
      </c>
      <c r="AF19" s="23"/>
      <c r="AG19" s="24"/>
      <c r="AH19" s="24"/>
      <c r="AI19" s="24"/>
      <c r="AJ19" s="24"/>
      <c r="AK19" s="7"/>
    </row>
    <row r="20" spans="1:37" ht="15" customHeight="1" x14ac:dyDescent="0.2">
      <c r="A20" s="1"/>
      <c r="B20" s="45" t="s">
        <v>18</v>
      </c>
      <c r="C20" s="46"/>
      <c r="D20" s="47"/>
      <c r="E20" s="27"/>
      <c r="F20" s="27"/>
      <c r="G20" s="27"/>
      <c r="H20" s="27"/>
      <c r="I20" s="27"/>
      <c r="J20" s="1"/>
      <c r="K20" s="44"/>
      <c r="L20" s="44"/>
      <c r="M20" s="44"/>
      <c r="N20" s="29"/>
      <c r="O20" s="30"/>
      <c r="P20" s="76" t="s">
        <v>38</v>
      </c>
      <c r="Q20" s="77"/>
      <c r="R20" s="78" t="s">
        <v>45</v>
      </c>
      <c r="S20" s="78"/>
      <c r="T20" s="78"/>
      <c r="U20" s="78"/>
      <c r="V20" s="78"/>
      <c r="W20" s="78"/>
      <c r="X20" s="78"/>
      <c r="Y20" s="78"/>
      <c r="Z20" s="78"/>
      <c r="AA20" s="79" t="s">
        <v>44</v>
      </c>
      <c r="AB20" s="78"/>
      <c r="AC20" s="78"/>
      <c r="AD20" s="79"/>
      <c r="AE20" s="80" t="s">
        <v>55</v>
      </c>
      <c r="AF20" s="23"/>
      <c r="AG20" s="1"/>
      <c r="AH20" s="24"/>
      <c r="AI20" s="24"/>
      <c r="AJ20" s="24"/>
      <c r="AK20" s="7"/>
    </row>
    <row r="21" spans="1:37" ht="15" customHeight="1" x14ac:dyDescent="0.2">
      <c r="A21" s="1"/>
      <c r="B21" s="48" t="s">
        <v>19</v>
      </c>
      <c r="C21" s="49"/>
      <c r="D21" s="50"/>
      <c r="E21" s="31">
        <f>PRODUCT(U15)</f>
        <v>3</v>
      </c>
      <c r="F21" s="31">
        <f t="shared" ref="F21:I21" si="2">PRODUCT(V15)</f>
        <v>0</v>
      </c>
      <c r="G21" s="31">
        <f t="shared" si="2"/>
        <v>6</v>
      </c>
      <c r="H21" s="31">
        <f t="shared" si="2"/>
        <v>0</v>
      </c>
      <c r="I21" s="31">
        <f t="shared" si="2"/>
        <v>8</v>
      </c>
      <c r="J21" s="1"/>
      <c r="K21" s="51">
        <f>PRODUCT((F21+G21)/E21)</f>
        <v>2</v>
      </c>
      <c r="L21" s="51">
        <f>PRODUCT(H21/E21)</f>
        <v>0</v>
      </c>
      <c r="M21" s="51">
        <f>PRODUCT(I21/E21)</f>
        <v>2.6666666666666665</v>
      </c>
      <c r="N21" s="52">
        <f>PRODUCT(I21/O21)</f>
        <v>0.61538461538461542</v>
      </c>
      <c r="O21" s="25">
        <v>13</v>
      </c>
      <c r="P21" s="76" t="s">
        <v>39</v>
      </c>
      <c r="Q21" s="77"/>
      <c r="R21" s="78" t="s">
        <v>52</v>
      </c>
      <c r="S21" s="78"/>
      <c r="T21" s="78"/>
      <c r="U21" s="78"/>
      <c r="V21" s="78"/>
      <c r="W21" s="78"/>
      <c r="X21" s="78"/>
      <c r="Y21" s="78"/>
      <c r="Z21" s="78"/>
      <c r="AA21" s="79" t="s">
        <v>53</v>
      </c>
      <c r="AB21" s="78"/>
      <c r="AC21" s="78"/>
      <c r="AD21" s="79"/>
      <c r="AE21" s="80" t="s">
        <v>54</v>
      </c>
      <c r="AF21" s="23"/>
      <c r="AG21" s="1"/>
      <c r="AH21" s="24"/>
      <c r="AI21" s="24"/>
      <c r="AJ21" s="24"/>
      <c r="AK21" s="7"/>
    </row>
    <row r="22" spans="1:37" ht="15" customHeight="1" x14ac:dyDescent="0.2">
      <c r="A22" s="1"/>
      <c r="B22" s="53" t="s">
        <v>20</v>
      </c>
      <c r="C22" s="54"/>
      <c r="D22" s="55"/>
      <c r="E22" s="18">
        <f>SUM(E19:E21)</f>
        <v>46</v>
      </c>
      <c r="F22" s="18">
        <f>SUM(F19:F21)</f>
        <v>1</v>
      </c>
      <c r="G22" s="18">
        <f>SUM(G19:G21)</f>
        <v>35</v>
      </c>
      <c r="H22" s="18">
        <f>SUM(H19:H21)</f>
        <v>8</v>
      </c>
      <c r="I22" s="18">
        <f>SUM(I19:I21)</f>
        <v>105</v>
      </c>
      <c r="J22" s="1"/>
      <c r="K22" s="56">
        <f>PRODUCT((F22+G22)/E22)</f>
        <v>0.78260869565217395</v>
      </c>
      <c r="L22" s="56">
        <f>PRODUCT(H22/E22)</f>
        <v>0.17391304347826086</v>
      </c>
      <c r="M22" s="56">
        <f>PRODUCT(I22/E22)</f>
        <v>2.2826086956521738</v>
      </c>
      <c r="N22" s="32">
        <f>PRODUCT(I22/O22)</f>
        <v>0.41832669322709165</v>
      </c>
      <c r="O22" s="25">
        <f>SUM(O19:O21)</f>
        <v>251</v>
      </c>
      <c r="P22" s="81" t="s">
        <v>22</v>
      </c>
      <c r="Q22" s="82"/>
      <c r="R22" s="83" t="s">
        <v>52</v>
      </c>
      <c r="S22" s="83"/>
      <c r="T22" s="83"/>
      <c r="U22" s="83"/>
      <c r="V22" s="83"/>
      <c r="W22" s="83"/>
      <c r="X22" s="83"/>
      <c r="Y22" s="83"/>
      <c r="Z22" s="83"/>
      <c r="AA22" s="84" t="s">
        <v>53</v>
      </c>
      <c r="AB22" s="83"/>
      <c r="AC22" s="83"/>
      <c r="AD22" s="84"/>
      <c r="AE22" s="85" t="s">
        <v>54</v>
      </c>
      <c r="AF22" s="23"/>
      <c r="AG22" s="1"/>
      <c r="AH22" s="8"/>
      <c r="AI22" s="8"/>
      <c r="AJ22" s="8"/>
      <c r="AK22" s="7"/>
    </row>
    <row r="23" spans="1:37" ht="15" customHeight="1" x14ac:dyDescent="0.25">
      <c r="A23" s="1"/>
      <c r="B23" s="37"/>
      <c r="C23" s="37"/>
      <c r="D23" s="37"/>
      <c r="E23" s="37"/>
      <c r="F23" s="37"/>
      <c r="G23" s="37"/>
      <c r="H23" s="37"/>
      <c r="I23" s="37"/>
      <c r="J23" s="1"/>
      <c r="K23" s="37"/>
      <c r="L23" s="37"/>
      <c r="M23" s="37"/>
      <c r="N23" s="36"/>
      <c r="O23" s="25"/>
      <c r="P23" s="1"/>
      <c r="Q23" s="39"/>
      <c r="R23" s="1"/>
      <c r="S23" s="1"/>
      <c r="T23" s="25"/>
      <c r="U23" s="25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1"/>
      <c r="AH23" s="24"/>
      <c r="AI23" s="24"/>
      <c r="AJ23" s="24"/>
      <c r="AK23" s="7"/>
    </row>
    <row r="24" spans="1:37" ht="15" customHeight="1" x14ac:dyDescent="0.25">
      <c r="A24" s="1"/>
      <c r="B24" s="1" t="s">
        <v>36</v>
      </c>
      <c r="C24" s="1"/>
      <c r="D24" s="1" t="s">
        <v>48</v>
      </c>
      <c r="E24" s="1"/>
      <c r="F24" s="1"/>
      <c r="G24" s="1"/>
      <c r="H24" s="1"/>
      <c r="I24" s="1"/>
      <c r="J24" s="1"/>
      <c r="K24" s="1"/>
      <c r="L24" s="1"/>
      <c r="M24" s="1"/>
      <c r="N24" s="39"/>
      <c r="O24" s="25"/>
      <c r="P24" s="1"/>
      <c r="Q24" s="39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25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 t="s">
        <v>51</v>
      </c>
      <c r="E25" s="1"/>
      <c r="F25" s="1"/>
      <c r="G25" s="1"/>
      <c r="H25" s="1"/>
      <c r="I25" s="1"/>
      <c r="J25" s="1"/>
      <c r="K25" s="1"/>
      <c r="L25" s="1"/>
      <c r="M25" s="1"/>
      <c r="N25" s="39"/>
      <c r="O25" s="25"/>
      <c r="P25" s="1"/>
      <c r="Q25" s="39"/>
      <c r="R25" s="1"/>
      <c r="S25" s="1"/>
      <c r="T25" s="25"/>
      <c r="U25" s="25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25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 t="s">
        <v>41</v>
      </c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1"/>
      <c r="Q26" s="39"/>
      <c r="R26" s="1"/>
      <c r="S26" s="1"/>
      <c r="T26" s="25"/>
      <c r="U26" s="25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39"/>
      <c r="R28" s="1"/>
      <c r="S28" s="1"/>
      <c r="T28" s="25"/>
      <c r="U28" s="25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39"/>
      <c r="R29" s="1"/>
      <c r="S29" s="1"/>
      <c r="T29" s="25"/>
      <c r="U29" s="25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1"/>
      <c r="Q30" s="39"/>
      <c r="R30" s="1"/>
      <c r="S30" s="1"/>
      <c r="T30" s="25"/>
      <c r="U30" s="25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1"/>
      <c r="Q31" s="39"/>
      <c r="R31" s="1"/>
      <c r="S31" s="1"/>
      <c r="T31" s="25"/>
      <c r="U31" s="25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5"/>
      <c r="P32" s="1"/>
      <c r="Q32" s="39"/>
      <c r="R32" s="1"/>
      <c r="S32" s="1"/>
      <c r="T32" s="25"/>
      <c r="U32" s="25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5"/>
      <c r="P33" s="1"/>
      <c r="Q33" s="39"/>
      <c r="R33" s="1"/>
      <c r="S33" s="1"/>
      <c r="T33" s="25"/>
      <c r="U33" s="25"/>
      <c r="V33" s="57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1"/>
      <c r="Q34" s="39"/>
      <c r="R34" s="1"/>
      <c r="S34" s="1"/>
      <c r="T34" s="25"/>
      <c r="U34" s="25"/>
      <c r="V34" s="57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39"/>
      <c r="R35" s="1"/>
      <c r="S35" s="1"/>
      <c r="T35" s="25"/>
      <c r="U35" s="25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39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39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39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39"/>
      <c r="R39" s="1"/>
      <c r="S39" s="1"/>
      <c r="T39" s="25"/>
      <c r="U39" s="25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39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1"/>
      <c r="Q41" s="39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1"/>
      <c r="Q48" s="39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1"/>
      <c r="Q49" s="39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1"/>
      <c r="Q50" s="39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1"/>
      <c r="Q51" s="39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9"/>
      <c r="O52" s="25"/>
      <c r="P52" s="1"/>
      <c r="Q52" s="39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9"/>
      <c r="O53" s="25"/>
      <c r="P53" s="1"/>
      <c r="Q53" s="39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9"/>
      <c r="O54" s="25"/>
      <c r="P54" s="1"/>
      <c r="Q54" s="39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9"/>
      <c r="O55" s="25"/>
      <c r="P55" s="1"/>
      <c r="Q55" s="39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9"/>
      <c r="O56" s="25"/>
      <c r="P56" s="1"/>
      <c r="Q56" s="39"/>
      <c r="R56" s="1"/>
      <c r="S56" s="1"/>
      <c r="T56" s="25"/>
      <c r="U56" s="25"/>
      <c r="V56" s="57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9"/>
      <c r="O57" s="25"/>
      <c r="P57" s="1"/>
      <c r="Q57" s="39"/>
      <c r="R57" s="1"/>
      <c r="S57" s="1"/>
      <c r="T57" s="25"/>
      <c r="U57" s="25"/>
      <c r="V57" s="57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9"/>
      <c r="O58" s="25"/>
      <c r="P58" s="1"/>
      <c r="Q58" s="39"/>
      <c r="R58" s="1"/>
      <c r="S58" s="1"/>
      <c r="T58" s="25"/>
      <c r="U58" s="25"/>
      <c r="V58" s="57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9"/>
      <c r="O59" s="25"/>
      <c r="P59" s="1"/>
      <c r="Q59" s="39"/>
      <c r="R59" s="1"/>
      <c r="S59" s="1"/>
      <c r="T59" s="25"/>
      <c r="U59" s="25"/>
      <c r="V59" s="57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  <c r="O60" s="25"/>
      <c r="P60" s="1"/>
      <c r="Q60" s="39"/>
      <c r="R60" s="1"/>
      <c r="S60" s="1"/>
      <c r="T60" s="25"/>
      <c r="U60" s="25"/>
      <c r="V60" s="57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9"/>
      <c r="O61" s="25"/>
      <c r="P61" s="1"/>
      <c r="Q61" s="39"/>
      <c r="R61" s="1"/>
      <c r="S61" s="1"/>
      <c r="T61" s="25"/>
      <c r="U61" s="25"/>
      <c r="V61" s="57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9"/>
      <c r="O62" s="25"/>
      <c r="P62" s="1"/>
      <c r="Q62" s="39"/>
      <c r="R62" s="1"/>
      <c r="S62" s="1"/>
      <c r="T62" s="25"/>
      <c r="U62" s="25"/>
      <c r="V62" s="57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9"/>
      <c r="O63" s="25"/>
      <c r="P63" s="1"/>
      <c r="Q63" s="39"/>
      <c r="R63" s="1"/>
      <c r="S63" s="1"/>
      <c r="T63" s="25"/>
      <c r="U63" s="25"/>
      <c r="V63" s="57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9"/>
      <c r="O64" s="25"/>
      <c r="P64" s="1"/>
      <c r="Q64" s="39"/>
      <c r="R64" s="1"/>
      <c r="S64" s="1"/>
      <c r="T64" s="25"/>
      <c r="U64" s="25"/>
      <c r="V64" s="57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9"/>
      <c r="O65" s="25"/>
      <c r="P65" s="1"/>
      <c r="Q65" s="39"/>
      <c r="R65" s="1"/>
      <c r="S65" s="1"/>
      <c r="T65" s="25"/>
      <c r="U65" s="25"/>
      <c r="V65" s="57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9"/>
      <c r="O66" s="25"/>
      <c r="P66" s="1"/>
      <c r="Q66" s="39"/>
      <c r="R66" s="1"/>
      <c r="S66" s="1"/>
      <c r="T66" s="25"/>
      <c r="U66" s="25"/>
      <c r="V66" s="57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9"/>
      <c r="O67" s="25"/>
      <c r="P67" s="1"/>
      <c r="Q67" s="39"/>
      <c r="R67" s="1"/>
      <c r="S67" s="1"/>
      <c r="T67" s="25"/>
      <c r="U67" s="25"/>
      <c r="V67" s="57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9"/>
      <c r="O68" s="25"/>
      <c r="P68" s="1"/>
      <c r="Q68" s="39"/>
      <c r="R68" s="1"/>
      <c r="S68" s="1"/>
      <c r="T68" s="25"/>
      <c r="U68" s="25"/>
      <c r="V68" s="57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9"/>
      <c r="O69" s="25"/>
      <c r="P69" s="1"/>
      <c r="Q69" s="39"/>
      <c r="R69" s="1"/>
      <c r="S69" s="1"/>
      <c r="T69" s="25"/>
      <c r="U69" s="25"/>
      <c r="V69" s="57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9"/>
      <c r="O70" s="25"/>
      <c r="P70" s="1"/>
      <c r="Q70" s="39"/>
      <c r="R70" s="1"/>
      <c r="S70" s="1"/>
      <c r="T70" s="25"/>
      <c r="U70" s="25"/>
      <c r="V70" s="57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7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9"/>
      <c r="M71" s="59"/>
      <c r="N71" s="59"/>
      <c r="O71" s="38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7"/>
      <c r="AG71" s="8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9"/>
      <c r="M72" s="59"/>
      <c r="N72" s="59"/>
      <c r="O72" s="38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7"/>
      <c r="AG72" s="8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9"/>
      <c r="M73" s="59"/>
      <c r="N73" s="59"/>
      <c r="O73" s="38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7"/>
      <c r="AG73" s="8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9"/>
      <c r="M74" s="59"/>
      <c r="N74" s="59"/>
      <c r="O74" s="38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7"/>
      <c r="AG74" s="8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9"/>
      <c r="M75" s="59"/>
      <c r="N75" s="59"/>
      <c r="O75" s="38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7"/>
      <c r="AG75" s="8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9"/>
      <c r="M76" s="59"/>
      <c r="N76" s="59"/>
      <c r="O76" s="38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7"/>
      <c r="AG76" s="8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9"/>
      <c r="M77" s="59"/>
      <c r="N77" s="59"/>
      <c r="O77" s="38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7"/>
      <c r="AG77" s="8"/>
    </row>
    <row r="78" spans="1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59"/>
      <c r="M78" s="59"/>
      <c r="N78" s="59"/>
      <c r="O78" s="38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7"/>
      <c r="AG78" s="8"/>
    </row>
    <row r="79" spans="1:37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59"/>
      <c r="M79" s="59"/>
      <c r="N79" s="59"/>
      <c r="O79" s="38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7"/>
      <c r="AG79" s="8"/>
    </row>
    <row r="80" spans="1:37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59"/>
      <c r="M80" s="59"/>
      <c r="N80" s="59"/>
      <c r="O80" s="38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7"/>
      <c r="AG80" s="8"/>
    </row>
    <row r="81" spans="2:33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59"/>
      <c r="M81" s="59"/>
      <c r="N81" s="59"/>
      <c r="O81" s="38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7"/>
      <c r="AG81" s="8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2020-08-24T08:27:24Z</dcterms:modified>
</cp:coreProperties>
</file>