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M8" i="1"/>
  <c r="M4" i="1"/>
  <c r="O9" i="1"/>
  <c r="O13" i="1"/>
  <c r="O16" i="1" s="1"/>
  <c r="N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H9" i="1"/>
  <c r="H13" i="1"/>
  <c r="G9" i="1"/>
  <c r="G13" i="1"/>
  <c r="G16" i="1" s="1"/>
  <c r="F9" i="1"/>
  <c r="F13" i="1" s="1"/>
  <c r="E9" i="1"/>
  <c r="E13" i="1"/>
  <c r="N9" i="1"/>
  <c r="N13" i="1"/>
  <c r="D10" i="1"/>
  <c r="M9" i="1"/>
  <c r="M13" i="1"/>
  <c r="I16" i="1"/>
  <c r="E16" i="1"/>
  <c r="H16" i="1"/>
  <c r="L16" i="1" s="1"/>
  <c r="L13" i="1"/>
  <c r="M16" i="1"/>
  <c r="F16" i="1" l="1"/>
  <c r="K16" i="1" s="1"/>
  <c r="K13" i="1"/>
</calcChain>
</file>

<file path=xl/sharedStrings.xml><?xml version="1.0" encoding="utf-8"?>
<sst xmlns="http://schemas.openxmlformats.org/spreadsheetml/2006/main" count="180" uniqueCount="108">
  <si>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</si>
  <si>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</si>
  <si>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</si>
  <si>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</si>
  <si>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</si>
  <si>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</si>
  <si>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</si>
  <si>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</si>
  <si>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</si>
  <si>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</si>
  <si>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</si>
  <si>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</si>
  <si>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</si>
  <si>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</si>
  <si>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</si>
  <si>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</si>
  <si>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</si>
  <si>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</si>
  <si>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</si>
  <si>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</si>
  <si>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</si>
  <si>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</si>
  <si>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</si>
  <si>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</si>
  <si>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</si>
  <si>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</si>
  <si>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</si>
  <si>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</si>
  <si>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</si>
  <si>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</si>
  <si>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</si>
  <si>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</si>
  <si>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</si>
  <si>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</si>
  <si>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</si>
  <si>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Leena Rantatorikka</t>
  </si>
  <si>
    <t>10.</t>
  </si>
  <si>
    <t>Tahko</t>
  </si>
  <si>
    <t>superpesiskarsinta</t>
  </si>
  <si>
    <t>9.</t>
  </si>
  <si>
    <t>8.</t>
  </si>
  <si>
    <t>Roihu</t>
  </si>
  <si>
    <t>play off</t>
  </si>
  <si>
    <t>21.8.1979</t>
  </si>
  <si>
    <t>Roihu = Roihu, Helsinki  (1957)</t>
  </si>
  <si>
    <t>Tahko = Hyvinkään Tahko  (1915)</t>
  </si>
  <si>
    <t>ENSIMMÄISET</t>
  </si>
  <si>
    <t>Ottelu</t>
  </si>
  <si>
    <t>1.  ottelu</t>
  </si>
  <si>
    <t>Lyöty juoksu</t>
  </si>
  <si>
    <t>Tuotu juoksu</t>
  </si>
  <si>
    <t>4.  ottelu</t>
  </si>
  <si>
    <t>Kunnari</t>
  </si>
  <si>
    <t>06.06. 1993  Tahko - Pesäkarhut  6-16</t>
  </si>
  <si>
    <t xml:space="preserve">  15 v   9 kk 16 pv</t>
  </si>
  <si>
    <t>29.06. 1994  Tahko - Turku-Pesis  2-0  (9-3, 9-0)</t>
  </si>
  <si>
    <t xml:space="preserve">  16 v 10 kk   8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</si>
  <si>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</si>
  <si>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</si>
  <si>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</si>
  <si>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</si>
  <si>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</si>
  <si>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</si>
  <si>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</si>
  <si>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</si>
  <si>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</si>
  <si>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</si>
  <si>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</si>
  <si>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</si>
  <si>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</si>
  <si>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</si>
  <si>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13.07. 1996  Kitee</t>
  </si>
  <si>
    <t>2-1  (10-3, 3-7, 2-0)</t>
  </si>
  <si>
    <t>Jussi Viljanen</t>
  </si>
  <si>
    <t>6113</t>
  </si>
  <si>
    <t>26 v  10 kk  22 pv</t>
  </si>
  <si>
    <t xml:space="preserve"> ITÄ - LÄNSI - KORTTI</t>
  </si>
  <si>
    <t>jok</t>
  </si>
  <si>
    <t>NAISET</t>
  </si>
  <si>
    <t>B-TYTÖT</t>
  </si>
  <si>
    <t>14.07. 1996  Kitee</t>
  </si>
  <si>
    <t>II p</t>
  </si>
  <si>
    <t>Markku Koso</t>
  </si>
  <si>
    <t>4304</t>
  </si>
  <si>
    <t>16.07. 1995  Alajärvi</t>
  </si>
  <si>
    <t>Martti Rahkonen</t>
  </si>
  <si>
    <t>3643</t>
  </si>
  <si>
    <t>17.08. 1997  Hyvinkää</t>
  </si>
  <si>
    <t>Pertti Laakso</t>
  </si>
  <si>
    <t>2652</t>
  </si>
  <si>
    <t xml:space="preserve">  0-2  (2-3, 1-3)</t>
  </si>
  <si>
    <t>2/6</t>
  </si>
  <si>
    <t>0/1</t>
  </si>
  <si>
    <t>2/3</t>
  </si>
  <si>
    <t xml:space="preserve">  0-2  (1-2, 4-6)</t>
  </si>
  <si>
    <t>5/7</t>
  </si>
  <si>
    <t>1/2</t>
  </si>
  <si>
    <t>1/1</t>
  </si>
  <si>
    <t>2/2</t>
  </si>
  <si>
    <t xml:space="preserve">  0-2  (0-6, 6-7)</t>
  </si>
  <si>
    <t>3v</t>
  </si>
  <si>
    <t>1/3</t>
  </si>
  <si>
    <t>1/5</t>
  </si>
  <si>
    <t>0/2</t>
  </si>
  <si>
    <t>8/16</t>
  </si>
  <si>
    <t>3/4</t>
  </si>
  <si>
    <t>2/5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</si>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</sst>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0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7" borderId="1" xfId="0" applyFont="1" applyFill="1" applyBorder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36</v>
      </c>
      <c r="D4" s="29" t="s">
        <v>37</v>
      </c>
      <c r="E4" s="27">
        <v>1</v>
      </c>
      <c r="F4" s="27">
        <v>0</v>
      </c>
      <c r="G4" s="27">
        <v>0</v>
      </c>
      <c r="H4" s="27">
        <v>1</v>
      </c>
      <c r="I4" s="27">
        <v>2</v>
      </c>
      <c r="J4" s="27">
        <v>0</v>
      </c>
      <c r="K4" s="27">
        <v>2</v>
      </c>
      <c r="L4" s="27">
        <v>0</v>
      </c>
      <c r="M4" s="27">
        <f>SUM(F4+G4)</f>
        <v>0</v>
      </c>
      <c r="N4" s="58">
        <v>0.66700000000000004</v>
      </c>
      <c r="O4" s="37">
        <f>PRODUCT(I4/N4)</f>
        <v>2.9985007496251872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1994</v>
      </c>
      <c r="C5" s="27" t="s">
        <v>39</v>
      </c>
      <c r="D5" s="29" t="s">
        <v>37</v>
      </c>
      <c r="E5" s="27">
        <v>6</v>
      </c>
      <c r="F5" s="27">
        <v>0</v>
      </c>
      <c r="G5" s="27">
        <v>3</v>
      </c>
      <c r="H5" s="27">
        <v>1</v>
      </c>
      <c r="I5" s="27">
        <v>13</v>
      </c>
      <c r="J5" s="27">
        <v>5</v>
      </c>
      <c r="K5" s="27">
        <v>3</v>
      </c>
      <c r="L5" s="27">
        <v>2</v>
      </c>
      <c r="M5" s="27">
        <v>3</v>
      </c>
      <c r="N5" s="58">
        <v>0.65</v>
      </c>
      <c r="O5" s="37">
        <f>PRODUCT(I5/N5)</f>
        <v>20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1995</v>
      </c>
      <c r="C6" s="27" t="s">
        <v>40</v>
      </c>
      <c r="D6" s="29" t="s">
        <v>41</v>
      </c>
      <c r="E6" s="27">
        <v>17</v>
      </c>
      <c r="F6" s="27">
        <v>0</v>
      </c>
      <c r="G6" s="27">
        <v>13</v>
      </c>
      <c r="H6" s="27">
        <v>2</v>
      </c>
      <c r="I6" s="27">
        <v>43</v>
      </c>
      <c r="J6" s="27">
        <v>4</v>
      </c>
      <c r="K6" s="27">
        <v>11</v>
      </c>
      <c r="L6" s="27">
        <v>15</v>
      </c>
      <c r="M6" s="27">
        <v>13</v>
      </c>
      <c r="N6" s="60">
        <v>0.374</v>
      </c>
      <c r="O6" s="37">
        <f>PRODUCT(I6/N6)</f>
        <v>114.97326203208556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42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1996</v>
      </c>
      <c r="C7" s="27" t="s">
        <v>40</v>
      </c>
      <c r="D7" s="29" t="s">
        <v>41</v>
      </c>
      <c r="E7" s="27">
        <v>24</v>
      </c>
      <c r="F7" s="27">
        <v>1</v>
      </c>
      <c r="G7" s="27">
        <v>18</v>
      </c>
      <c r="H7" s="27">
        <v>7</v>
      </c>
      <c r="I7" s="27">
        <v>76</v>
      </c>
      <c r="J7" s="27">
        <v>11</v>
      </c>
      <c r="K7" s="27">
        <v>21</v>
      </c>
      <c r="L7" s="27">
        <v>25</v>
      </c>
      <c r="M7" s="27">
        <v>19</v>
      </c>
      <c r="N7" s="60">
        <v>0.51</v>
      </c>
      <c r="O7" s="37">
        <f>PRODUCT(I7/N7)</f>
        <v>149.01960784313727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>
        <v>1</v>
      </c>
      <c r="AA7" s="27"/>
      <c r="AB7" s="27"/>
      <c r="AC7" s="27"/>
      <c r="AD7" s="27"/>
      <c r="AE7" s="27"/>
      <c r="AF7" s="14" t="s">
        <v>42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1997</v>
      </c>
      <c r="C8" s="27" t="s">
        <v>36</v>
      </c>
      <c r="D8" s="29" t="s">
        <v>41</v>
      </c>
      <c r="E8" s="27">
        <v>17</v>
      </c>
      <c r="F8" s="27">
        <v>0</v>
      </c>
      <c r="G8" s="27">
        <v>9</v>
      </c>
      <c r="H8" s="27">
        <v>0</v>
      </c>
      <c r="I8" s="27">
        <v>33</v>
      </c>
      <c r="J8" s="27">
        <v>3</v>
      </c>
      <c r="K8" s="27">
        <v>13</v>
      </c>
      <c r="L8" s="27">
        <v>8</v>
      </c>
      <c r="M8" s="27">
        <f>PRODUCT(F8+G8)</f>
        <v>9</v>
      </c>
      <c r="N8" s="58">
        <v>0.46500000000000002</v>
      </c>
      <c r="O8" s="37">
        <f>PRODUCT(I8/N8)</f>
        <v>70.967741935483872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9" t="s">
        <v>38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65</v>
      </c>
      <c r="F9" s="19">
        <f t="shared" si="0"/>
        <v>1</v>
      </c>
      <c r="G9" s="19">
        <f t="shared" si="0"/>
        <v>43</v>
      </c>
      <c r="H9" s="19">
        <f t="shared" si="0"/>
        <v>11</v>
      </c>
      <c r="I9" s="19">
        <f t="shared" si="0"/>
        <v>167</v>
      </c>
      <c r="J9" s="19">
        <f t="shared" si="0"/>
        <v>23</v>
      </c>
      <c r="K9" s="19">
        <f t="shared" si="0"/>
        <v>50</v>
      </c>
      <c r="L9" s="19">
        <f t="shared" si="0"/>
        <v>50</v>
      </c>
      <c r="M9" s="19">
        <f t="shared" si="0"/>
        <v>44</v>
      </c>
      <c r="N9" s="31">
        <f>PRODUCT(I9/O9)</f>
        <v>0.46653373008307802</v>
      </c>
      <c r="O9" s="32">
        <f t="shared" ref="O9:AE9" si="1">SUM(O4:O8)</f>
        <v>357.95911256033185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1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142.66666666666669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46</v>
      </c>
      <c r="Q12" s="13"/>
      <c r="R12" s="13"/>
      <c r="S12" s="13"/>
      <c r="T12" s="62"/>
      <c r="U12" s="62"/>
      <c r="V12" s="62"/>
      <c r="W12" s="62"/>
      <c r="X12" s="62"/>
      <c r="Y12" s="13"/>
      <c r="Z12" s="13"/>
      <c r="AA12" s="13"/>
      <c r="AB12" s="13"/>
      <c r="AC12" s="13"/>
      <c r="AD12" s="13"/>
      <c r="AE12" s="13"/>
      <c r="AF12" s="6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65</v>
      </c>
      <c r="F13" s="27">
        <f>PRODUCT(F9)</f>
        <v>1</v>
      </c>
      <c r="G13" s="27">
        <f>PRODUCT(G9)</f>
        <v>43</v>
      </c>
      <c r="H13" s="27">
        <f>PRODUCT(H9)</f>
        <v>11</v>
      </c>
      <c r="I13" s="27">
        <f>PRODUCT(I9)</f>
        <v>167</v>
      </c>
      <c r="J13" s="1"/>
      <c r="K13" s="43">
        <f>PRODUCT((F13+G13)/E13)</f>
        <v>0.67692307692307696</v>
      </c>
      <c r="L13" s="43">
        <f>PRODUCT(H13/E13)</f>
        <v>0.16923076923076924</v>
      </c>
      <c r="M13" s="43">
        <f>PRODUCT(I13/E13)</f>
        <v>2.5692307692307694</v>
      </c>
      <c r="N13" s="30">
        <f>PRODUCT(N9)</f>
        <v>0.46653373008307802</v>
      </c>
      <c r="O13" s="25">
        <f>PRODUCT(O9)</f>
        <v>357.95911256033185</v>
      </c>
      <c r="P13" s="64" t="s">
        <v>47</v>
      </c>
      <c r="Q13" s="65"/>
      <c r="R13" s="65"/>
      <c r="S13" s="66" t="s">
        <v>53</v>
      </c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 t="s">
        <v>48</v>
      </c>
      <c r="AE13" s="66"/>
      <c r="AF13" s="68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9" t="s">
        <v>49</v>
      </c>
      <c r="Q14" s="70"/>
      <c r="R14" s="70"/>
      <c r="S14" s="71" t="s">
        <v>55</v>
      </c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 t="s">
        <v>51</v>
      </c>
      <c r="AE14" s="71"/>
      <c r="AF14" s="73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69" t="s">
        <v>50</v>
      </c>
      <c r="Q15" s="70"/>
      <c r="R15" s="70"/>
      <c r="S15" s="71" t="s">
        <v>53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 t="s">
        <v>48</v>
      </c>
      <c r="AE15" s="71"/>
      <c r="AF15" s="73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65</v>
      </c>
      <c r="F16" s="19">
        <f>SUM(F13:F15)</f>
        <v>1</v>
      </c>
      <c r="G16" s="19">
        <f>SUM(G13:G15)</f>
        <v>43</v>
      </c>
      <c r="H16" s="19">
        <f>SUM(H13:H15)</f>
        <v>11</v>
      </c>
      <c r="I16" s="19">
        <f>SUM(I13:I15)</f>
        <v>167</v>
      </c>
      <c r="J16" s="1"/>
      <c r="K16" s="55">
        <f>PRODUCT((F16+G16)/E16)</f>
        <v>0.67692307692307696</v>
      </c>
      <c r="L16" s="55">
        <f>PRODUCT(H16/E16)</f>
        <v>0.16923076923076924</v>
      </c>
      <c r="M16" s="55">
        <f>PRODUCT(I16/E16)</f>
        <v>2.5692307692307694</v>
      </c>
      <c r="N16" s="31">
        <f>PRODUCT(I16/O16)</f>
        <v>0.46653373008307802</v>
      </c>
      <c r="O16" s="25">
        <f>SUM(O13:O15)</f>
        <v>357.95911256033185</v>
      </c>
      <c r="P16" s="74" t="s">
        <v>52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6"/>
      <c r="AF16" s="7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6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21.140625" style="120" customWidth="1"/>
    <col min="4" max="4" width="10.5703125" style="121" customWidth="1"/>
    <col min="5" max="5" width="10.28515625" style="121" customWidth="1"/>
    <col min="6" max="6" width="0.7109375" style="37" customWidth="1"/>
    <col min="7" max="11" width="4.7109375" style="120" customWidth="1"/>
    <col min="12" max="12" width="6.28515625" style="120" customWidth="1"/>
    <col min="13" max="16" width="4.7109375" style="120" customWidth="1"/>
    <col min="17" max="21" width="6.7109375" style="146" customWidth="1"/>
    <col min="22" max="22" width="11" style="120" customWidth="1"/>
    <col min="23" max="23" width="24.140625" style="121" customWidth="1"/>
    <col min="24" max="24" width="9.42578125" style="120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4" t="s">
        <v>76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41"/>
      <c r="R1" s="141"/>
      <c r="S1" s="141"/>
      <c r="T1" s="141"/>
      <c r="U1" s="141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35</v>
      </c>
      <c r="C2" s="4" t="s">
        <v>43</v>
      </c>
      <c r="D2" s="12"/>
      <c r="E2" s="12"/>
      <c r="F2" s="84"/>
      <c r="G2" s="83"/>
      <c r="H2" s="12"/>
      <c r="I2" s="12"/>
      <c r="J2" s="12"/>
      <c r="K2" s="12"/>
      <c r="L2" s="12"/>
      <c r="M2" s="12"/>
      <c r="N2" s="12"/>
      <c r="O2" s="12"/>
      <c r="P2" s="12"/>
      <c r="Q2" s="142"/>
      <c r="R2" s="142"/>
      <c r="S2" s="142"/>
      <c r="T2" s="142"/>
      <c r="U2" s="142"/>
      <c r="V2" s="12"/>
      <c r="W2" s="83"/>
      <c r="X2" s="63"/>
      <c r="Y2" s="82"/>
      <c r="Z2" s="82"/>
      <c r="AA2" s="82"/>
      <c r="AB2" s="82"/>
      <c r="AC2" s="82"/>
      <c r="AD2" s="82"/>
    </row>
    <row r="3" spans="1:30" x14ac:dyDescent="0.25">
      <c r="A3" s="9"/>
      <c r="B3" s="85" t="s">
        <v>78</v>
      </c>
      <c r="C3" s="23" t="s">
        <v>57</v>
      </c>
      <c r="D3" s="86" t="s">
        <v>58</v>
      </c>
      <c r="E3" s="87" t="s">
        <v>1</v>
      </c>
      <c r="F3" s="25"/>
      <c r="G3" s="88" t="s">
        <v>59</v>
      </c>
      <c r="H3" s="89" t="s">
        <v>60</v>
      </c>
      <c r="I3" s="89" t="s">
        <v>31</v>
      </c>
      <c r="J3" s="18" t="s">
        <v>61</v>
      </c>
      <c r="K3" s="90" t="s">
        <v>62</v>
      </c>
      <c r="L3" s="90" t="s">
        <v>63</v>
      </c>
      <c r="M3" s="88" t="s">
        <v>64</v>
      </c>
      <c r="N3" s="88" t="s">
        <v>30</v>
      </c>
      <c r="O3" s="89" t="s">
        <v>65</v>
      </c>
      <c r="P3" s="88" t="s">
        <v>60</v>
      </c>
      <c r="Q3" s="143" t="s">
        <v>3</v>
      </c>
      <c r="R3" s="143">
        <v>1</v>
      </c>
      <c r="S3" s="143">
        <v>2</v>
      </c>
      <c r="T3" s="143">
        <v>3</v>
      </c>
      <c r="U3" s="143" t="s">
        <v>66</v>
      </c>
      <c r="V3" s="18" t="s">
        <v>21</v>
      </c>
      <c r="W3" s="17" t="s">
        <v>67</v>
      </c>
      <c r="X3" s="17" t="s">
        <v>68</v>
      </c>
      <c r="Y3" s="82"/>
      <c r="Z3" s="82"/>
      <c r="AA3" s="82"/>
      <c r="AB3" s="82"/>
      <c r="AC3" s="82"/>
      <c r="AD3" s="82"/>
    </row>
    <row r="4" spans="1:30" x14ac:dyDescent="0.25">
      <c r="A4" s="123"/>
      <c r="B4" s="128" t="s">
        <v>71</v>
      </c>
      <c r="C4" s="92" t="s">
        <v>72</v>
      </c>
      <c r="D4" s="91" t="s">
        <v>69</v>
      </c>
      <c r="E4" s="126" t="s">
        <v>41</v>
      </c>
      <c r="F4" s="140"/>
      <c r="G4" s="93">
        <v>1</v>
      </c>
      <c r="H4" s="94"/>
      <c r="I4" s="93"/>
      <c r="J4" s="95"/>
      <c r="K4" s="95" t="s">
        <v>77</v>
      </c>
      <c r="L4" s="95"/>
      <c r="M4" s="95">
        <v>1</v>
      </c>
      <c r="N4" s="93"/>
      <c r="O4" s="94">
        <v>1</v>
      </c>
      <c r="P4" s="93"/>
      <c r="Q4" s="130" t="s">
        <v>102</v>
      </c>
      <c r="R4" s="130" t="s">
        <v>92</v>
      </c>
      <c r="S4" s="130"/>
      <c r="T4" s="130" t="s">
        <v>103</v>
      </c>
      <c r="U4" s="130" t="s">
        <v>96</v>
      </c>
      <c r="V4" s="96">
        <v>0.2</v>
      </c>
      <c r="W4" s="125" t="s">
        <v>73</v>
      </c>
      <c r="X4" s="97" t="s">
        <v>74</v>
      </c>
      <c r="Y4" s="82"/>
      <c r="Z4" s="82"/>
      <c r="AA4" s="82"/>
      <c r="AB4" s="82"/>
      <c r="AC4" s="82"/>
      <c r="AD4" s="82"/>
    </row>
    <row r="5" spans="1:30" x14ac:dyDescent="0.25">
      <c r="A5" s="24"/>
      <c r="B5" s="102" t="s">
        <v>70</v>
      </c>
      <c r="C5" s="103" t="s">
        <v>75</v>
      </c>
      <c r="D5" s="104"/>
      <c r="E5" s="105"/>
      <c r="F5" s="106"/>
      <c r="G5" s="107"/>
      <c r="H5" s="107"/>
      <c r="I5" s="107"/>
      <c r="J5" s="108"/>
      <c r="K5" s="108"/>
      <c r="L5" s="108"/>
      <c r="M5" s="107"/>
      <c r="N5" s="107"/>
      <c r="O5" s="107"/>
      <c r="P5" s="107"/>
      <c r="Q5" s="144"/>
      <c r="R5" s="144"/>
      <c r="S5" s="144"/>
      <c r="T5" s="144"/>
      <c r="U5" s="144"/>
      <c r="V5" s="107"/>
      <c r="W5" s="104"/>
      <c r="X5" s="109"/>
      <c r="Y5" s="82"/>
      <c r="Z5" s="82"/>
      <c r="AA5" s="82"/>
      <c r="AB5" s="82"/>
      <c r="AC5" s="82"/>
      <c r="AD5" s="82"/>
    </row>
    <row r="6" spans="1:30" x14ac:dyDescent="0.25">
      <c r="A6" s="24"/>
      <c r="B6" s="110"/>
      <c r="C6" s="111"/>
      <c r="D6" s="111"/>
      <c r="E6" s="112"/>
      <c r="F6" s="112"/>
      <c r="G6" s="113"/>
      <c r="H6" s="114"/>
      <c r="I6" s="112"/>
      <c r="J6" s="114"/>
      <c r="K6" s="114"/>
      <c r="L6" s="114"/>
      <c r="M6" s="114"/>
      <c r="N6" s="114"/>
      <c r="O6" s="114"/>
      <c r="P6" s="114"/>
      <c r="Q6" s="145"/>
      <c r="R6" s="145"/>
      <c r="S6" s="145"/>
      <c r="T6" s="145"/>
      <c r="U6" s="145"/>
      <c r="V6" s="114"/>
      <c r="W6" s="114"/>
      <c r="X6" s="115"/>
      <c r="Y6" s="82"/>
      <c r="Z6" s="82"/>
      <c r="AA6" s="82"/>
      <c r="AB6" s="82"/>
      <c r="AC6" s="82"/>
      <c r="AD6" s="82"/>
    </row>
    <row r="7" spans="1:30" x14ac:dyDescent="0.25">
      <c r="A7" s="9"/>
      <c r="B7" s="85" t="s">
        <v>79</v>
      </c>
      <c r="C7" s="23" t="s">
        <v>57</v>
      </c>
      <c r="D7" s="86" t="s">
        <v>58</v>
      </c>
      <c r="E7" s="87" t="s">
        <v>1</v>
      </c>
      <c r="F7" s="25"/>
      <c r="G7" s="88" t="s">
        <v>59</v>
      </c>
      <c r="H7" s="89" t="s">
        <v>60</v>
      </c>
      <c r="I7" s="89" t="s">
        <v>31</v>
      </c>
      <c r="J7" s="18" t="s">
        <v>61</v>
      </c>
      <c r="K7" s="90" t="s">
        <v>62</v>
      </c>
      <c r="L7" s="90" t="s">
        <v>63</v>
      </c>
      <c r="M7" s="88" t="s">
        <v>64</v>
      </c>
      <c r="N7" s="88" t="s">
        <v>30</v>
      </c>
      <c r="O7" s="89" t="s">
        <v>65</v>
      </c>
      <c r="P7" s="88" t="s">
        <v>60</v>
      </c>
      <c r="Q7" s="143" t="s">
        <v>3</v>
      </c>
      <c r="R7" s="143">
        <v>1</v>
      </c>
      <c r="S7" s="143">
        <v>2</v>
      </c>
      <c r="T7" s="143">
        <v>3</v>
      </c>
      <c r="U7" s="143" t="s">
        <v>66</v>
      </c>
      <c r="V7" s="18" t="s">
        <v>21</v>
      </c>
      <c r="W7" s="17" t="s">
        <v>67</v>
      </c>
      <c r="X7" s="17" t="s">
        <v>68</v>
      </c>
      <c r="Y7" s="82"/>
      <c r="Z7" s="82"/>
      <c r="AA7" s="82"/>
      <c r="AB7" s="82"/>
      <c r="AC7" s="82"/>
      <c r="AD7" s="82"/>
    </row>
    <row r="8" spans="1:30" x14ac:dyDescent="0.25">
      <c r="A8" s="24"/>
      <c r="B8" s="128" t="s">
        <v>84</v>
      </c>
      <c r="C8" s="92" t="s">
        <v>90</v>
      </c>
      <c r="D8" s="91" t="s">
        <v>69</v>
      </c>
      <c r="E8" s="126" t="s">
        <v>41</v>
      </c>
      <c r="F8" s="129"/>
      <c r="G8" s="93"/>
      <c r="H8" s="94"/>
      <c r="I8" s="93">
        <v>1</v>
      </c>
      <c r="J8" s="95" t="s">
        <v>65</v>
      </c>
      <c r="K8" s="95">
        <v>4</v>
      </c>
      <c r="L8" s="95" t="s">
        <v>81</v>
      </c>
      <c r="M8" s="95">
        <v>1</v>
      </c>
      <c r="N8" s="93"/>
      <c r="O8" s="94"/>
      <c r="P8" s="93"/>
      <c r="Q8" s="130" t="s">
        <v>91</v>
      </c>
      <c r="R8" s="130" t="s">
        <v>92</v>
      </c>
      <c r="S8" s="130" t="s">
        <v>93</v>
      </c>
      <c r="T8" s="130" t="s">
        <v>92</v>
      </c>
      <c r="U8" s="130" t="s">
        <v>92</v>
      </c>
      <c r="V8" s="96">
        <v>0.33333333333333331</v>
      </c>
      <c r="W8" s="127" t="s">
        <v>85</v>
      </c>
      <c r="X8" s="97" t="s">
        <v>86</v>
      </c>
      <c r="Y8" s="82"/>
      <c r="Z8" s="82"/>
      <c r="AA8" s="82"/>
      <c r="AB8" s="82"/>
      <c r="AC8" s="82"/>
      <c r="AD8" s="82"/>
    </row>
    <row r="9" spans="1:30" x14ac:dyDescent="0.25">
      <c r="A9" s="24"/>
      <c r="B9" s="128" t="s">
        <v>80</v>
      </c>
      <c r="C9" s="92" t="s">
        <v>94</v>
      </c>
      <c r="D9" s="91" t="s">
        <v>69</v>
      </c>
      <c r="E9" s="126" t="s">
        <v>41</v>
      </c>
      <c r="F9" s="129"/>
      <c r="G9" s="93"/>
      <c r="H9" s="94"/>
      <c r="I9" s="93">
        <v>1</v>
      </c>
      <c r="J9" s="95" t="s">
        <v>65</v>
      </c>
      <c r="K9" s="95">
        <v>4</v>
      </c>
      <c r="L9" s="95" t="s">
        <v>81</v>
      </c>
      <c r="M9" s="95">
        <v>1</v>
      </c>
      <c r="N9" s="93"/>
      <c r="O9" s="94">
        <v>2</v>
      </c>
      <c r="P9" s="93"/>
      <c r="Q9" s="130" t="s">
        <v>95</v>
      </c>
      <c r="R9" s="130" t="s">
        <v>96</v>
      </c>
      <c r="S9" s="130" t="s">
        <v>97</v>
      </c>
      <c r="T9" s="130" t="s">
        <v>96</v>
      </c>
      <c r="U9" s="130" t="s">
        <v>98</v>
      </c>
      <c r="V9" s="96">
        <v>0.7142857142857143</v>
      </c>
      <c r="W9" s="127" t="s">
        <v>82</v>
      </c>
      <c r="X9" s="97" t="s">
        <v>83</v>
      </c>
      <c r="Y9" s="82"/>
      <c r="Z9" s="82"/>
      <c r="AA9" s="82"/>
      <c r="AB9" s="82"/>
      <c r="AC9" s="82"/>
      <c r="AD9" s="82"/>
    </row>
    <row r="10" spans="1:30" x14ac:dyDescent="0.25">
      <c r="A10" s="24"/>
      <c r="B10" s="128" t="s">
        <v>87</v>
      </c>
      <c r="C10" s="92" t="s">
        <v>99</v>
      </c>
      <c r="D10" s="91" t="s">
        <v>69</v>
      </c>
      <c r="E10" s="126" t="s">
        <v>41</v>
      </c>
      <c r="F10" s="129"/>
      <c r="G10" s="93"/>
      <c r="H10" s="94"/>
      <c r="I10" s="93">
        <v>1</v>
      </c>
      <c r="J10" s="95" t="s">
        <v>100</v>
      </c>
      <c r="K10" s="95">
        <v>5</v>
      </c>
      <c r="L10" s="95"/>
      <c r="M10" s="95">
        <v>1</v>
      </c>
      <c r="N10" s="93"/>
      <c r="O10" s="94"/>
      <c r="P10" s="94"/>
      <c r="Q10" s="130" t="s">
        <v>101</v>
      </c>
      <c r="R10" s="130"/>
      <c r="S10" s="130"/>
      <c r="T10" s="130" t="s">
        <v>96</v>
      </c>
      <c r="U10" s="130" t="s">
        <v>92</v>
      </c>
      <c r="V10" s="96">
        <v>0.33333333333333331</v>
      </c>
      <c r="W10" s="127" t="s">
        <v>88</v>
      </c>
      <c r="X10" s="97" t="s">
        <v>89</v>
      </c>
      <c r="Y10" s="82"/>
      <c r="Z10" s="82"/>
      <c r="AA10" s="82"/>
      <c r="AB10" s="82"/>
      <c r="AC10" s="82"/>
      <c r="AD10" s="82"/>
    </row>
    <row r="11" spans="1:30" x14ac:dyDescent="0.25">
      <c r="A11" s="24"/>
      <c r="B11" s="23" t="s">
        <v>9</v>
      </c>
      <c r="C11" s="18"/>
      <c r="D11" s="17"/>
      <c r="E11" s="98"/>
      <c r="F11" s="99"/>
      <c r="G11" s="19"/>
      <c r="H11" s="19"/>
      <c r="I11" s="19">
        <v>3</v>
      </c>
      <c r="J11" s="18"/>
      <c r="K11" s="18"/>
      <c r="L11" s="18"/>
      <c r="M11" s="19">
        <v>3</v>
      </c>
      <c r="N11" s="19"/>
      <c r="O11" s="19">
        <v>2</v>
      </c>
      <c r="P11" s="19"/>
      <c r="Q11" s="101" t="s">
        <v>104</v>
      </c>
      <c r="R11" s="101" t="s">
        <v>101</v>
      </c>
      <c r="S11" s="101" t="s">
        <v>105</v>
      </c>
      <c r="T11" s="101" t="s">
        <v>106</v>
      </c>
      <c r="U11" s="101" t="s">
        <v>107</v>
      </c>
      <c r="V11" s="31">
        <v>0.5</v>
      </c>
      <c r="W11" s="100"/>
      <c r="X11" s="101"/>
      <c r="Y11" s="82"/>
      <c r="Z11" s="82"/>
      <c r="AA11" s="82"/>
      <c r="AB11" s="82"/>
      <c r="AC11" s="82"/>
      <c r="AD11" s="82"/>
    </row>
    <row r="12" spans="1:30" x14ac:dyDescent="0.25">
      <c r="A12" s="24"/>
      <c r="B12" s="131"/>
      <c r="C12" s="132"/>
      <c r="D12" s="133"/>
      <c r="E12" s="134"/>
      <c r="F12" s="135"/>
      <c r="G12" s="132"/>
      <c r="H12" s="132"/>
      <c r="I12" s="132"/>
      <c r="J12" s="136"/>
      <c r="K12" s="136"/>
      <c r="L12" s="136"/>
      <c r="M12" s="132"/>
      <c r="N12" s="132"/>
      <c r="O12" s="132"/>
      <c r="P12" s="132"/>
      <c r="Q12" s="137"/>
      <c r="R12" s="137"/>
      <c r="S12" s="137"/>
      <c r="T12" s="137"/>
      <c r="U12" s="137"/>
      <c r="V12" s="132"/>
      <c r="W12" s="133"/>
      <c r="X12" s="138"/>
      <c r="Y12" s="82"/>
      <c r="Z12" s="82"/>
      <c r="AA12" s="82"/>
      <c r="AB12" s="82"/>
      <c r="AC12" s="82"/>
      <c r="AD12" s="82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9"/>
      <c r="R13" s="139"/>
      <c r="S13" s="139"/>
      <c r="T13" s="139"/>
      <c r="U13" s="139"/>
      <c r="V13" s="1"/>
      <c r="W13" s="116"/>
      <c r="X13" s="1"/>
      <c r="Y13" s="82"/>
      <c r="Z13" s="82"/>
      <c r="AA13" s="82"/>
      <c r="AB13" s="82"/>
      <c r="AC13" s="82"/>
      <c r="AD13" s="82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9"/>
      <c r="R14" s="139"/>
      <c r="S14" s="139"/>
      <c r="T14" s="139"/>
      <c r="U14" s="139"/>
      <c r="V14" s="1"/>
      <c r="W14" s="116"/>
      <c r="X14" s="1"/>
      <c r="Y14" s="82"/>
      <c r="Z14" s="82"/>
      <c r="AA14" s="82"/>
      <c r="AB14" s="82"/>
      <c r="AC14" s="82"/>
      <c r="AD14" s="82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9"/>
      <c r="R15" s="139"/>
      <c r="S15" s="139"/>
      <c r="T15" s="139"/>
      <c r="U15" s="139"/>
      <c r="V15" s="1"/>
      <c r="W15" s="116"/>
      <c r="X15" s="1"/>
      <c r="Y15" s="82"/>
      <c r="Z15" s="82"/>
      <c r="AA15" s="82"/>
      <c r="AB15" s="82"/>
      <c r="AC15" s="82"/>
      <c r="AD15" s="82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9"/>
      <c r="R16" s="139"/>
      <c r="S16" s="139"/>
      <c r="T16" s="139"/>
      <c r="U16" s="139"/>
      <c r="V16" s="1"/>
      <c r="W16" s="116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9"/>
      <c r="R17" s="139"/>
      <c r="S17" s="139"/>
      <c r="T17" s="139"/>
      <c r="U17" s="139"/>
      <c r="V17" s="1"/>
      <c r="W17" s="116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9"/>
      <c r="R18" s="139"/>
      <c r="S18" s="139"/>
      <c r="T18" s="139"/>
      <c r="U18" s="139"/>
      <c r="V18" s="1"/>
      <c r="W18" s="116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9"/>
      <c r="R19" s="139"/>
      <c r="S19" s="139"/>
      <c r="T19" s="139"/>
      <c r="U19" s="139"/>
      <c r="V19" s="1"/>
      <c r="W19" s="116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9"/>
      <c r="R20" s="139"/>
      <c r="S20" s="139"/>
      <c r="T20" s="139"/>
      <c r="U20" s="139"/>
      <c r="V20" s="1"/>
      <c r="W20" s="116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9"/>
      <c r="R21" s="139"/>
      <c r="S21" s="139"/>
      <c r="T21" s="139"/>
      <c r="U21" s="139"/>
      <c r="V21" s="1"/>
      <c r="W21" s="116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9"/>
      <c r="R22" s="139"/>
      <c r="S22" s="139"/>
      <c r="T22" s="139"/>
      <c r="U22" s="139"/>
      <c r="V22" s="1"/>
      <c r="W22" s="116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9"/>
      <c r="R23" s="139"/>
      <c r="S23" s="139"/>
      <c r="T23" s="139"/>
      <c r="U23" s="139"/>
      <c r="V23" s="1"/>
      <c r="W23" s="116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9"/>
      <c r="R24" s="139"/>
      <c r="S24" s="139"/>
      <c r="T24" s="139"/>
      <c r="U24" s="139"/>
      <c r="V24" s="1"/>
      <c r="W24" s="116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9"/>
      <c r="R25" s="139"/>
      <c r="S25" s="139"/>
      <c r="T25" s="139"/>
      <c r="U25" s="139"/>
      <c r="V25" s="1"/>
      <c r="W25" s="116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9"/>
      <c r="R26" s="139"/>
      <c r="S26" s="139"/>
      <c r="T26" s="139"/>
      <c r="U26" s="139"/>
      <c r="V26" s="1"/>
      <c r="W26" s="116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9"/>
      <c r="R27" s="139"/>
      <c r="S27" s="139"/>
      <c r="T27" s="139"/>
      <c r="U27" s="139"/>
      <c r="V27" s="1"/>
      <c r="W27" s="116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9"/>
      <c r="R28" s="139"/>
      <c r="S28" s="139"/>
      <c r="T28" s="139"/>
      <c r="U28" s="139"/>
      <c r="V28" s="1"/>
      <c r="W28" s="116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9"/>
      <c r="R29" s="139"/>
      <c r="S29" s="139"/>
      <c r="T29" s="139"/>
      <c r="U29" s="139"/>
      <c r="V29" s="1"/>
      <c r="W29" s="116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9"/>
      <c r="R30" s="139"/>
      <c r="S30" s="139"/>
      <c r="T30" s="139"/>
      <c r="U30" s="139"/>
      <c r="V30" s="1"/>
      <c r="W30" s="116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9"/>
      <c r="R31" s="139"/>
      <c r="S31" s="139"/>
      <c r="T31" s="139"/>
      <c r="U31" s="139"/>
      <c r="V31" s="1"/>
      <c r="W31" s="116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9"/>
      <c r="R32" s="139"/>
      <c r="S32" s="139"/>
      <c r="T32" s="139"/>
      <c r="U32" s="139"/>
      <c r="V32" s="1"/>
      <c r="W32" s="116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9"/>
      <c r="R33" s="139"/>
      <c r="S33" s="139"/>
      <c r="T33" s="139"/>
      <c r="U33" s="139"/>
      <c r="V33" s="1"/>
      <c r="W33" s="116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9"/>
      <c r="R34" s="139"/>
      <c r="S34" s="139"/>
      <c r="T34" s="139"/>
      <c r="U34" s="139"/>
      <c r="V34" s="1"/>
      <c r="W34" s="116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9"/>
      <c r="R35" s="139"/>
      <c r="S35" s="139"/>
      <c r="T35" s="139"/>
      <c r="U35" s="139"/>
      <c r="V35" s="1"/>
      <c r="W35" s="116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9"/>
      <c r="R36" s="139"/>
      <c r="S36" s="139"/>
      <c r="T36" s="139"/>
      <c r="U36" s="139"/>
      <c r="V36" s="1"/>
      <c r="W36" s="116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9"/>
      <c r="R37" s="139"/>
      <c r="S37" s="139"/>
      <c r="T37" s="139"/>
      <c r="U37" s="139"/>
      <c r="V37" s="1"/>
      <c r="W37" s="116"/>
      <c r="X37" s="1"/>
      <c r="Y37" s="82"/>
      <c r="Z37" s="82"/>
      <c r="AA37" s="82"/>
      <c r="AB37" s="82"/>
      <c r="AC37" s="82"/>
      <c r="AD37" s="82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39"/>
      <c r="R38" s="139"/>
      <c r="S38" s="139"/>
      <c r="T38" s="139"/>
      <c r="U38" s="139"/>
      <c r="V38" s="1"/>
      <c r="W38" s="116"/>
      <c r="X38" s="1"/>
      <c r="Y38" s="82"/>
      <c r="Z38" s="82"/>
      <c r="AA38" s="82"/>
      <c r="AB38" s="82"/>
      <c r="AC38" s="82"/>
      <c r="AD38" s="82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39"/>
      <c r="R39" s="139"/>
      <c r="S39" s="139"/>
      <c r="T39" s="139"/>
      <c r="U39" s="139"/>
      <c r="V39" s="1"/>
      <c r="W39" s="116"/>
      <c r="X39" s="1"/>
      <c r="Y39" s="82"/>
      <c r="Z39" s="82"/>
      <c r="AA39" s="82"/>
      <c r="AB39" s="82"/>
      <c r="AC39" s="82"/>
      <c r="AD39" s="82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39"/>
      <c r="R40" s="139"/>
      <c r="S40" s="139"/>
      <c r="T40" s="139"/>
      <c r="U40" s="139"/>
      <c r="V40" s="1"/>
      <c r="W40" s="116"/>
      <c r="X40" s="1"/>
      <c r="Y40" s="82"/>
      <c r="Z40" s="82"/>
      <c r="AA40" s="82"/>
      <c r="AB40" s="82"/>
      <c r="AC40" s="82"/>
      <c r="AD40" s="82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39"/>
      <c r="R41" s="139"/>
      <c r="S41" s="139"/>
      <c r="T41" s="139"/>
      <c r="U41" s="139"/>
      <c r="V41" s="1"/>
      <c r="W41" s="116"/>
      <c r="X41" s="1"/>
      <c r="Y41" s="82"/>
      <c r="Z41" s="82"/>
      <c r="AA41" s="82"/>
      <c r="AB41" s="82"/>
      <c r="AC41" s="82"/>
      <c r="AD41" s="82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39"/>
      <c r="R42" s="139"/>
      <c r="S42" s="139"/>
      <c r="T42" s="139"/>
      <c r="U42" s="139"/>
      <c r="V42" s="1"/>
      <c r="W42" s="116"/>
      <c r="X42" s="1"/>
      <c r="Y42" s="82"/>
      <c r="Z42" s="82"/>
      <c r="AA42" s="82"/>
      <c r="AB42" s="82"/>
      <c r="AC42" s="82"/>
      <c r="AD42" s="82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39"/>
      <c r="R43" s="139"/>
      <c r="S43" s="139"/>
      <c r="T43" s="139"/>
      <c r="U43" s="139"/>
      <c r="V43" s="1"/>
      <c r="W43" s="116"/>
      <c r="X43" s="1"/>
      <c r="Y43" s="82"/>
      <c r="Z43" s="82"/>
      <c r="AA43" s="82"/>
      <c r="AB43" s="82"/>
      <c r="AC43" s="82"/>
      <c r="AD43" s="82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39"/>
      <c r="R44" s="139"/>
      <c r="S44" s="139"/>
      <c r="T44" s="139"/>
      <c r="U44" s="139"/>
      <c r="V44" s="1"/>
      <c r="W44" s="116"/>
      <c r="X44" s="1"/>
      <c r="Y44" s="82"/>
      <c r="Z44" s="82"/>
      <c r="AA44" s="82"/>
      <c r="AB44" s="82"/>
      <c r="AC44" s="82"/>
      <c r="AD44" s="82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39"/>
      <c r="R45" s="139"/>
      <c r="S45" s="139"/>
      <c r="T45" s="139"/>
      <c r="U45" s="139"/>
      <c r="V45" s="1"/>
      <c r="W45" s="116"/>
      <c r="X45" s="1"/>
      <c r="Y45" s="82"/>
      <c r="Z45" s="82"/>
      <c r="AA45" s="82"/>
      <c r="AB45" s="82"/>
      <c r="AC45" s="82"/>
      <c r="AD45" s="82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39"/>
      <c r="R46" s="139"/>
      <c r="S46" s="139"/>
      <c r="T46" s="139"/>
      <c r="U46" s="139"/>
      <c r="V46" s="1"/>
      <c r="W46" s="116"/>
      <c r="X46" s="1"/>
      <c r="Y46" s="82"/>
      <c r="Z46" s="82"/>
      <c r="AA46" s="82"/>
      <c r="AB46" s="82"/>
      <c r="AC46" s="82"/>
      <c r="AD46" s="82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39"/>
      <c r="R47" s="139"/>
      <c r="S47" s="139"/>
      <c r="T47" s="139"/>
      <c r="U47" s="139"/>
      <c r="V47" s="1"/>
      <c r="W47" s="116"/>
      <c r="X47" s="1"/>
      <c r="Y47" s="82"/>
      <c r="Z47" s="82"/>
      <c r="AA47" s="82"/>
      <c r="AB47" s="82"/>
      <c r="AC47" s="82"/>
      <c r="AD47" s="82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39"/>
      <c r="R48" s="139"/>
      <c r="S48" s="139"/>
      <c r="T48" s="139"/>
      <c r="U48" s="139"/>
      <c r="V48" s="1"/>
      <c r="W48" s="116"/>
      <c r="X48" s="1"/>
      <c r="Y48" s="82"/>
      <c r="Z48" s="82"/>
      <c r="AA48" s="82"/>
      <c r="AB48" s="82"/>
      <c r="AC48" s="82"/>
      <c r="AD48" s="82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39"/>
      <c r="R49" s="139"/>
      <c r="S49" s="139"/>
      <c r="T49" s="139"/>
      <c r="U49" s="139"/>
      <c r="V49" s="1"/>
      <c r="W49" s="116"/>
      <c r="X49" s="1"/>
      <c r="Y49" s="82"/>
      <c r="Z49" s="82"/>
      <c r="AA49" s="82"/>
      <c r="AB49" s="82"/>
      <c r="AC49" s="82"/>
      <c r="AD49" s="82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39"/>
      <c r="R50" s="139"/>
      <c r="S50" s="139"/>
      <c r="T50" s="139"/>
      <c r="U50" s="139"/>
      <c r="V50" s="1"/>
      <c r="W50" s="116"/>
      <c r="X50" s="1"/>
      <c r="Y50" s="82"/>
      <c r="Z50" s="82"/>
      <c r="AA50" s="82"/>
      <c r="AB50" s="82"/>
      <c r="AC50" s="82"/>
      <c r="AD50" s="82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39"/>
      <c r="R51" s="139"/>
      <c r="S51" s="139"/>
      <c r="T51" s="139"/>
      <c r="U51" s="139"/>
      <c r="V51" s="1"/>
      <c r="W51" s="116"/>
      <c r="X51" s="1"/>
      <c r="Y51" s="82"/>
      <c r="Z51" s="82"/>
      <c r="AA51" s="82"/>
      <c r="AB51" s="82"/>
      <c r="AC51" s="82"/>
      <c r="AD51" s="82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39"/>
      <c r="R52" s="139"/>
      <c r="S52" s="139"/>
      <c r="T52" s="139"/>
      <c r="U52" s="139"/>
      <c r="V52" s="1"/>
      <c r="W52" s="116"/>
      <c r="X52" s="1"/>
      <c r="Y52" s="82"/>
      <c r="Z52" s="82"/>
      <c r="AA52" s="82"/>
      <c r="AB52" s="82"/>
      <c r="AC52" s="82"/>
      <c r="AD52" s="82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39"/>
      <c r="R53" s="139"/>
      <c r="S53" s="139"/>
      <c r="T53" s="139"/>
      <c r="U53" s="139"/>
      <c r="V53" s="1"/>
      <c r="W53" s="116"/>
      <c r="X53" s="1"/>
      <c r="Y53" s="82"/>
      <c r="Z53" s="82"/>
      <c r="AA53" s="82"/>
      <c r="AB53" s="82"/>
      <c r="AC53" s="82"/>
      <c r="AD53" s="82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39"/>
      <c r="R54" s="139"/>
      <c r="S54" s="139"/>
      <c r="T54" s="139"/>
      <c r="U54" s="139"/>
      <c r="V54" s="1"/>
      <c r="W54" s="116"/>
      <c r="X54" s="1"/>
      <c r="Y54" s="82"/>
      <c r="Z54" s="82"/>
      <c r="AA54" s="82"/>
      <c r="AB54" s="82"/>
      <c r="AC54" s="82"/>
      <c r="AD54" s="82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39"/>
      <c r="R55" s="139"/>
      <c r="S55" s="139"/>
      <c r="T55" s="139"/>
      <c r="U55" s="139"/>
      <c r="V55" s="1"/>
      <c r="W55" s="116"/>
      <c r="X55" s="1"/>
      <c r="Y55" s="82"/>
      <c r="Z55" s="82"/>
      <c r="AA55" s="82"/>
      <c r="AB55" s="82"/>
      <c r="AC55" s="82"/>
      <c r="AD55" s="82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39"/>
      <c r="R56" s="139"/>
      <c r="S56" s="139"/>
      <c r="T56" s="139"/>
      <c r="U56" s="139"/>
      <c r="V56" s="1"/>
      <c r="W56" s="116"/>
      <c r="X56" s="1"/>
      <c r="Y56" s="82"/>
      <c r="Z56" s="82"/>
      <c r="AA56" s="82"/>
      <c r="AB56" s="82"/>
      <c r="AC56" s="82"/>
      <c r="AD56" s="82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39"/>
      <c r="R57" s="139"/>
      <c r="S57" s="139"/>
      <c r="T57" s="139"/>
      <c r="U57" s="139"/>
      <c r="V57" s="1"/>
      <c r="W57" s="116"/>
      <c r="X57" s="1"/>
      <c r="Y57" s="82"/>
      <c r="Z57" s="82"/>
      <c r="AA57" s="82"/>
      <c r="AB57" s="82"/>
      <c r="AC57" s="82"/>
      <c r="AD57" s="82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39"/>
      <c r="R58" s="139"/>
      <c r="S58" s="139"/>
      <c r="T58" s="139"/>
      <c r="U58" s="139"/>
      <c r="V58" s="1"/>
      <c r="W58" s="116"/>
      <c r="X58" s="1"/>
      <c r="Y58" s="82"/>
      <c r="Z58" s="82"/>
      <c r="AA58" s="82"/>
      <c r="AB58" s="82"/>
      <c r="AC58" s="82"/>
      <c r="AD58" s="82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39"/>
      <c r="R59" s="139"/>
      <c r="S59" s="139"/>
      <c r="T59" s="139"/>
      <c r="U59" s="139"/>
      <c r="V59" s="1"/>
      <c r="W59" s="116"/>
      <c r="X59" s="1"/>
      <c r="Y59" s="82"/>
      <c r="Z59" s="82"/>
      <c r="AA59" s="82"/>
      <c r="AB59" s="82"/>
      <c r="AC59" s="82"/>
      <c r="AD59" s="82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39"/>
      <c r="R60" s="139"/>
      <c r="S60" s="139"/>
      <c r="T60" s="139"/>
      <c r="U60" s="139"/>
      <c r="V60" s="1"/>
      <c r="W60" s="116"/>
      <c r="X60" s="1"/>
      <c r="Y60" s="82"/>
      <c r="Z60" s="82"/>
      <c r="AA60" s="82"/>
      <c r="AB60" s="82"/>
      <c r="AC60" s="82"/>
      <c r="AD60" s="82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39"/>
      <c r="R61" s="139"/>
      <c r="S61" s="139"/>
      <c r="T61" s="139"/>
      <c r="U61" s="139"/>
      <c r="V61" s="1"/>
      <c r="W61" s="116"/>
      <c r="X61" s="1"/>
      <c r="Y61" s="82"/>
      <c r="Z61" s="82"/>
      <c r="AA61" s="82"/>
      <c r="AB61" s="82"/>
      <c r="AC61" s="82"/>
      <c r="AD61" s="82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39"/>
      <c r="R62" s="139"/>
      <c r="S62" s="139"/>
      <c r="T62" s="139"/>
      <c r="U62" s="139"/>
      <c r="V62" s="1"/>
      <c r="W62" s="116"/>
      <c r="X62" s="1"/>
      <c r="Y62" s="82"/>
      <c r="Z62" s="82"/>
      <c r="AA62" s="82"/>
      <c r="AB62" s="82"/>
      <c r="AC62" s="82"/>
      <c r="AD62" s="82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39"/>
      <c r="R63" s="139"/>
      <c r="S63" s="139"/>
      <c r="T63" s="139"/>
      <c r="U63" s="139"/>
      <c r="V63" s="1"/>
      <c r="W63" s="116"/>
      <c r="X63" s="1"/>
      <c r="Y63" s="82"/>
      <c r="Z63" s="82"/>
      <c r="AA63" s="82"/>
      <c r="AB63" s="82"/>
      <c r="AC63" s="82"/>
      <c r="AD63" s="82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39"/>
      <c r="R64" s="139"/>
      <c r="S64" s="139"/>
      <c r="T64" s="139"/>
      <c r="U64" s="139"/>
      <c r="V64" s="1"/>
      <c r="W64" s="116"/>
      <c r="X64" s="1"/>
      <c r="Y64" s="82"/>
      <c r="Z64" s="82"/>
      <c r="AA64" s="82"/>
      <c r="AB64" s="82"/>
      <c r="AC64" s="82"/>
      <c r="AD64" s="82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39"/>
      <c r="R65" s="139"/>
      <c r="S65" s="139"/>
      <c r="T65" s="139"/>
      <c r="U65" s="139"/>
      <c r="V65" s="1"/>
      <c r="W65" s="116"/>
      <c r="X65" s="1"/>
      <c r="Y65" s="82"/>
      <c r="Z65" s="82"/>
      <c r="AA65" s="82"/>
      <c r="AB65" s="82"/>
      <c r="AC65" s="82"/>
      <c r="AD65" s="82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39"/>
      <c r="R66" s="139"/>
      <c r="S66" s="139"/>
      <c r="T66" s="139"/>
      <c r="U66" s="139"/>
      <c r="V66" s="1"/>
      <c r="W66" s="116"/>
      <c r="X66" s="1"/>
      <c r="Y66" s="82"/>
      <c r="Z66" s="82"/>
      <c r="AA66" s="82"/>
      <c r="AB66" s="82"/>
      <c r="AC66" s="82"/>
      <c r="AD66" s="82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39"/>
      <c r="R67" s="139"/>
      <c r="S67" s="139"/>
      <c r="T67" s="139"/>
      <c r="U67" s="139"/>
      <c r="V67" s="1"/>
      <c r="W67" s="116"/>
      <c r="X67" s="1"/>
      <c r="Y67" s="82"/>
      <c r="Z67" s="82"/>
      <c r="AA67" s="82"/>
      <c r="AB67" s="82"/>
      <c r="AC67" s="82"/>
      <c r="AD67" s="82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39"/>
      <c r="R68" s="139"/>
      <c r="S68" s="139"/>
      <c r="T68" s="139"/>
      <c r="U68" s="139"/>
      <c r="V68" s="1"/>
      <c r="W68" s="116"/>
      <c r="X68" s="1"/>
      <c r="Y68" s="82"/>
      <c r="Z68" s="82"/>
      <c r="AA68" s="82"/>
      <c r="AB68" s="82"/>
      <c r="AC68" s="82"/>
      <c r="AD68" s="82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39"/>
      <c r="R69" s="139"/>
      <c r="S69" s="139"/>
      <c r="T69" s="139"/>
      <c r="U69" s="139"/>
      <c r="V69" s="1"/>
      <c r="W69" s="116"/>
      <c r="X69" s="1"/>
      <c r="Y69" s="82"/>
      <c r="Z69" s="82"/>
      <c r="AA69" s="82"/>
      <c r="AB69" s="82"/>
      <c r="AC69" s="82"/>
      <c r="AD69" s="82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39"/>
      <c r="R70" s="139"/>
      <c r="S70" s="139"/>
      <c r="T70" s="139"/>
      <c r="U70" s="139"/>
      <c r="V70" s="1"/>
      <c r="W70" s="116"/>
      <c r="X70" s="1"/>
      <c r="Y70" s="82"/>
      <c r="Z70" s="82"/>
      <c r="AA70" s="82"/>
      <c r="AB70" s="82"/>
      <c r="AC70" s="82"/>
      <c r="AD70" s="82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39"/>
      <c r="R71" s="139"/>
      <c r="S71" s="139"/>
      <c r="T71" s="139"/>
      <c r="U71" s="139"/>
      <c r="V71" s="1"/>
      <c r="W71" s="116"/>
      <c r="X71" s="1"/>
      <c r="Y71" s="82"/>
      <c r="Z71" s="82"/>
      <c r="AA71" s="82"/>
      <c r="AB71" s="82"/>
      <c r="AC71" s="82"/>
      <c r="AD71" s="82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39"/>
      <c r="R72" s="139"/>
      <c r="S72" s="139"/>
      <c r="T72" s="139"/>
      <c r="U72" s="139"/>
      <c r="V72" s="1"/>
      <c r="W72" s="116"/>
      <c r="X72" s="1"/>
      <c r="Y72" s="82"/>
      <c r="Z72" s="82"/>
      <c r="AA72" s="82"/>
      <c r="AB72" s="82"/>
      <c r="AC72" s="82"/>
      <c r="AD72" s="82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39"/>
      <c r="R73" s="139"/>
      <c r="S73" s="139"/>
      <c r="T73" s="139"/>
      <c r="U73" s="139"/>
      <c r="V73" s="1"/>
      <c r="W73" s="116"/>
      <c r="X73" s="1"/>
      <c r="Y73" s="82"/>
      <c r="Z73" s="82"/>
      <c r="AA73" s="82"/>
      <c r="AB73" s="82"/>
      <c r="AC73" s="82"/>
      <c r="AD73" s="82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39"/>
      <c r="R74" s="139"/>
      <c r="S74" s="139"/>
      <c r="T74" s="139"/>
      <c r="U74" s="139"/>
      <c r="V74" s="1"/>
      <c r="W74" s="116"/>
      <c r="X74" s="1"/>
      <c r="Y74" s="82"/>
      <c r="Z74" s="82"/>
      <c r="AA74" s="82"/>
      <c r="AB74" s="82"/>
      <c r="AC74" s="82"/>
      <c r="AD74" s="82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39"/>
      <c r="R75" s="139"/>
      <c r="S75" s="139"/>
      <c r="T75" s="139"/>
      <c r="U75" s="139"/>
      <c r="V75" s="1"/>
      <c r="W75" s="116"/>
      <c r="X75" s="1"/>
      <c r="Y75" s="82"/>
      <c r="Z75" s="82"/>
      <c r="AA75" s="82"/>
      <c r="AB75" s="82"/>
      <c r="AC75" s="82"/>
      <c r="AD75" s="82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39"/>
      <c r="R76" s="139"/>
      <c r="S76" s="139"/>
      <c r="T76" s="139"/>
      <c r="U76" s="139"/>
      <c r="V76" s="1"/>
      <c r="W76" s="116"/>
      <c r="X76" s="1"/>
      <c r="Y76" s="82"/>
      <c r="Z76" s="82"/>
      <c r="AA76" s="82"/>
      <c r="AB76" s="82"/>
      <c r="AC76" s="82"/>
      <c r="AD76" s="82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39"/>
      <c r="R77" s="139"/>
      <c r="S77" s="139"/>
      <c r="T77" s="139"/>
      <c r="U77" s="139"/>
      <c r="V77" s="1"/>
      <c r="W77" s="116"/>
      <c r="X77" s="1"/>
      <c r="Y77" s="82"/>
      <c r="Z77" s="82"/>
      <c r="AA77" s="82"/>
      <c r="AB77" s="82"/>
      <c r="AC77" s="82"/>
      <c r="AD77" s="82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39"/>
      <c r="R78" s="139"/>
      <c r="S78" s="139"/>
      <c r="T78" s="139"/>
      <c r="U78" s="139"/>
      <c r="V78" s="1"/>
      <c r="W78" s="116"/>
      <c r="X78" s="1"/>
      <c r="Y78" s="82"/>
      <c r="Z78" s="82"/>
      <c r="AA78" s="82"/>
      <c r="AB78" s="82"/>
      <c r="AC78" s="82"/>
      <c r="AD78" s="82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39"/>
      <c r="R79" s="139"/>
      <c r="S79" s="139"/>
      <c r="T79" s="139"/>
      <c r="U79" s="139"/>
      <c r="V79" s="1"/>
      <c r="W79" s="116"/>
      <c r="X79" s="1"/>
      <c r="Y79" s="82"/>
      <c r="Z79" s="82"/>
      <c r="AA79" s="82"/>
      <c r="AB79" s="82"/>
      <c r="AC79" s="82"/>
      <c r="AD79" s="82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39"/>
      <c r="R80" s="139"/>
      <c r="S80" s="139"/>
      <c r="T80" s="139"/>
      <c r="U80" s="139"/>
      <c r="V80" s="1"/>
      <c r="W80" s="116"/>
      <c r="X80" s="1"/>
      <c r="Y80" s="82"/>
      <c r="Z80" s="82"/>
      <c r="AA80" s="82"/>
      <c r="AB80" s="82"/>
      <c r="AC80" s="82"/>
      <c r="AD80" s="82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39"/>
      <c r="R81" s="139"/>
      <c r="S81" s="139"/>
      <c r="T81" s="139"/>
      <c r="U81" s="139"/>
      <c r="V81" s="1"/>
      <c r="W81" s="116"/>
      <c r="X81" s="1"/>
      <c r="Y81" s="82"/>
      <c r="Z81" s="82"/>
      <c r="AA81" s="82"/>
      <c r="AB81" s="82"/>
      <c r="AC81" s="82"/>
      <c r="AD81" s="82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39"/>
      <c r="R82" s="139"/>
      <c r="S82" s="139"/>
      <c r="T82" s="139"/>
      <c r="U82" s="139"/>
      <c r="V82" s="1"/>
      <c r="W82" s="116"/>
      <c r="X82" s="1"/>
      <c r="Y82" s="82"/>
      <c r="Z82" s="82"/>
      <c r="AA82" s="82"/>
      <c r="AB82" s="82"/>
      <c r="AC82" s="82"/>
      <c r="AD82" s="82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39"/>
      <c r="R83" s="139"/>
      <c r="S83" s="139"/>
      <c r="T83" s="139"/>
      <c r="U83" s="139"/>
      <c r="V83" s="1"/>
      <c r="W83" s="116"/>
      <c r="X83" s="1"/>
      <c r="Y83" s="82"/>
      <c r="Z83" s="82"/>
      <c r="AA83" s="82"/>
      <c r="AB83" s="82"/>
      <c r="AC83" s="82"/>
      <c r="AD83" s="82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39"/>
      <c r="R84" s="139"/>
      <c r="S84" s="139"/>
      <c r="T84" s="139"/>
      <c r="U84" s="139"/>
      <c r="V84" s="1"/>
      <c r="W84" s="116"/>
      <c r="X84" s="1"/>
      <c r="Y84" s="82"/>
      <c r="Z84" s="82"/>
      <c r="AA84" s="82"/>
      <c r="AB84" s="82"/>
      <c r="AC84" s="82"/>
      <c r="AD84" s="82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39"/>
      <c r="R85" s="139"/>
      <c r="S85" s="139"/>
      <c r="T85" s="139"/>
      <c r="U85" s="139"/>
      <c r="V85" s="1"/>
      <c r="W85" s="116"/>
      <c r="X85" s="1"/>
      <c r="Y85" s="82"/>
      <c r="Z85" s="82"/>
      <c r="AA85" s="82"/>
      <c r="AB85" s="82"/>
      <c r="AC85" s="82"/>
      <c r="AD85" s="82"/>
    </row>
  </sheetData>
  <sortState ref="B9:X10">
    <sortCondition descending="1"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2019-01-30T11:15:01Z</dcterms:modified>
</cp:coreProperties>
</file>