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7" i="1" s="1"/>
  <c r="M9" i="1"/>
  <c r="M17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L21" i="1" l="1"/>
  <c r="F24" i="1"/>
  <c r="M21" i="1"/>
  <c r="E24" i="1"/>
  <c r="K23" i="1"/>
  <c r="L23" i="1"/>
  <c r="K21" i="1"/>
  <c r="G24" i="1"/>
  <c r="K24" i="1" s="1"/>
  <c r="M22" i="1"/>
  <c r="I24" i="1"/>
  <c r="N22" i="1"/>
  <c r="O21" i="1"/>
  <c r="O24" i="1" s="1"/>
  <c r="N17" i="1"/>
  <c r="N21" i="1" s="1"/>
  <c r="H24" i="1"/>
  <c r="L24" i="1" s="1"/>
  <c r="K22" i="1"/>
  <c r="L22" i="1"/>
  <c r="M23" i="1"/>
  <c r="N23" i="1"/>
  <c r="D18" i="1"/>
  <c r="M24" i="1" l="1"/>
  <c r="N24" i="1"/>
</calcChain>
</file>

<file path=xl/sharedStrings.xml><?xml version="1.0" encoding="utf-8"?>
<sst xmlns="http://schemas.openxmlformats.org/spreadsheetml/2006/main" count="101" uniqueCount="61">
  <si>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</si>
  <si>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</si>
  <si>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</si>
  <si>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</si>
  <si>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</si>
  <si>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</si>
  <si>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</si>
  <si>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</si>
  <si>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</si>
  <si>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</si>
  <si>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</si>
  <si>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</si>
  <si>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</si>
  <si>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</si>
  <si>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</si>
  <si>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</si>
  <si>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</si>
  <si>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</si>
  <si>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</si>
  <si>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</si>
  <si>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</si>
  <si>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</si>
  <si>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</si>
  <si>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</si>
  <si>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</si>
  <si>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</si>
  <si>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</si>
  <si>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</si>
  <si>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</si>
  <si>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</si>
  <si>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</si>
  <si>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</si>
  <si>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</si>
  <si>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</si>
  <si>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</si>
  <si>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Ringa Rantanen</t>
  </si>
  <si>
    <t>ykköspesis</t>
  </si>
  <si>
    <t>karsintasarja</t>
  </si>
  <si>
    <t>7.</t>
  </si>
  <si>
    <t>Fera</t>
  </si>
  <si>
    <t>jatkosarja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</si>
  <si>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</si>
  <si>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</si>
  <si>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</si>
  <si>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</si>
  <si>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</si>
  <si>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</si>
  <si>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</si>
  <si>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5.3.1988   Eurajoki</t>
  </si>
  <si>
    <t>suomensarja</t>
  </si>
  <si>
    <t>Fera  3</t>
  </si>
  <si>
    <t>Fera  2</t>
  </si>
  <si>
    <t>KöLa</t>
  </si>
  <si>
    <t>KöLa = Köyliön Lallit  (1946)</t>
  </si>
  <si>
    <t>LaJy</t>
  </si>
  <si>
    <t>LaJy = Laitilan Jyske  (1911)</t>
  </si>
  <si>
    <t>Fera = Fera, Rauma  (1958),  kasvattajaseura</t>
  </si>
  <si>
    <t>21.08. 2005  KyPe - Fera 2  2-1  (1-2, 6-4, 1-1, 3-2)</t>
  </si>
  <si>
    <t xml:space="preserve">  17 v   5 kk 16 pv</t>
  </si>
  <si>
    <t>24.08. 2005  Fera 2 - PeTo-Jussit  0-2  (1-5, 1-2)</t>
  </si>
  <si>
    <t xml:space="preserve">  17 v   5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</si>
</sst>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2004</v>
      </c>
      <c r="C4" s="60"/>
      <c r="D4" s="59" t="s">
        <v>51</v>
      </c>
      <c r="E4" s="61"/>
      <c r="F4" s="62" t="s">
        <v>36</v>
      </c>
      <c r="G4" s="67"/>
      <c r="H4" s="66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5">
        <v>2005</v>
      </c>
      <c r="C5" s="85"/>
      <c r="D5" s="86" t="s">
        <v>50</v>
      </c>
      <c r="E5" s="87"/>
      <c r="F5" s="88" t="s">
        <v>49</v>
      </c>
      <c r="G5" s="89"/>
      <c r="H5" s="90"/>
      <c r="I5" s="85"/>
      <c r="J5" s="85"/>
      <c r="K5" s="85"/>
      <c r="L5" s="85"/>
      <c r="M5" s="85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2005</v>
      </c>
      <c r="C6" s="60"/>
      <c r="D6" s="59" t="s">
        <v>51</v>
      </c>
      <c r="E6" s="61"/>
      <c r="F6" s="62" t="s">
        <v>36</v>
      </c>
      <c r="G6" s="67"/>
      <c r="H6" s="66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>
        <v>6</v>
      </c>
      <c r="V6" s="28">
        <v>1</v>
      </c>
      <c r="W6" s="28">
        <v>0</v>
      </c>
      <c r="X6" s="28">
        <v>2</v>
      </c>
      <c r="Y6" s="28">
        <v>13</v>
      </c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5">
        <v>2006</v>
      </c>
      <c r="C7" s="85"/>
      <c r="D7" s="86" t="s">
        <v>50</v>
      </c>
      <c r="E7" s="87"/>
      <c r="F7" s="88" t="s">
        <v>49</v>
      </c>
      <c r="G7" s="89"/>
      <c r="H7" s="90"/>
      <c r="I7" s="85"/>
      <c r="J7" s="85"/>
      <c r="K7" s="85"/>
      <c r="L7" s="85"/>
      <c r="M7" s="85"/>
      <c r="N7" s="8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5">
        <v>2007</v>
      </c>
      <c r="C8" s="85"/>
      <c r="D8" s="86" t="s">
        <v>51</v>
      </c>
      <c r="E8" s="87"/>
      <c r="F8" s="88" t="s">
        <v>49</v>
      </c>
      <c r="G8" s="89"/>
      <c r="H8" s="90"/>
      <c r="I8" s="85"/>
      <c r="J8" s="85"/>
      <c r="K8" s="85"/>
      <c r="L8" s="85"/>
      <c r="M8" s="85"/>
      <c r="N8" s="8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2007</v>
      </c>
      <c r="C9" s="27" t="s">
        <v>38</v>
      </c>
      <c r="D9" s="29" t="s">
        <v>39</v>
      </c>
      <c r="E9" s="64">
        <v>17</v>
      </c>
      <c r="F9" s="27">
        <v>0</v>
      </c>
      <c r="G9" s="27">
        <v>0</v>
      </c>
      <c r="H9" s="27">
        <v>11</v>
      </c>
      <c r="I9" s="27">
        <v>27</v>
      </c>
      <c r="J9" s="27">
        <v>24</v>
      </c>
      <c r="K9" s="27">
        <v>2</v>
      </c>
      <c r="L9" s="27">
        <v>1</v>
      </c>
      <c r="M9" s="27">
        <f>PRODUCT(F9+G9)</f>
        <v>0</v>
      </c>
      <c r="N9" s="30">
        <v>0.40899999999999997</v>
      </c>
      <c r="O9" s="37">
        <f>PRODUCT(I9/N9)</f>
        <v>66.01466992665037</v>
      </c>
      <c r="P9" s="27">
        <v>7</v>
      </c>
      <c r="Q9" s="27">
        <v>0</v>
      </c>
      <c r="R9" s="27">
        <v>0</v>
      </c>
      <c r="S9" s="27">
        <v>0</v>
      </c>
      <c r="T9" s="27">
        <v>14</v>
      </c>
      <c r="U9" s="28"/>
      <c r="V9" s="28"/>
      <c r="W9" s="28"/>
      <c r="X9" s="28"/>
      <c r="Y9" s="28"/>
      <c r="Z9" s="27"/>
      <c r="AA9" s="27"/>
      <c r="AB9" s="27"/>
      <c r="AC9" s="27"/>
      <c r="AD9" s="65"/>
      <c r="AE9" s="65"/>
      <c r="AF9" s="54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0">
        <v>2008</v>
      </c>
      <c r="C10" s="60"/>
      <c r="D10" s="59" t="s">
        <v>51</v>
      </c>
      <c r="E10" s="61"/>
      <c r="F10" s="62" t="s">
        <v>36</v>
      </c>
      <c r="G10" s="67"/>
      <c r="H10" s="66"/>
      <c r="I10" s="60"/>
      <c r="J10" s="60"/>
      <c r="K10" s="60"/>
      <c r="L10" s="60"/>
      <c r="M10" s="60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0">
        <v>2009</v>
      </c>
      <c r="C11" s="60"/>
      <c r="D11" s="59" t="s">
        <v>52</v>
      </c>
      <c r="E11" s="61"/>
      <c r="F11" s="62" t="s">
        <v>36</v>
      </c>
      <c r="G11" s="67"/>
      <c r="H11" s="66"/>
      <c r="I11" s="60"/>
      <c r="J11" s="60"/>
      <c r="K11" s="60"/>
      <c r="L11" s="60"/>
      <c r="M11" s="60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0">
        <v>2010</v>
      </c>
      <c r="C12" s="60"/>
      <c r="D12" s="59" t="s">
        <v>54</v>
      </c>
      <c r="E12" s="61"/>
      <c r="F12" s="62" t="s">
        <v>36</v>
      </c>
      <c r="G12" s="67"/>
      <c r="H12" s="66"/>
      <c r="I12" s="60"/>
      <c r="J12" s="60"/>
      <c r="K12" s="60"/>
      <c r="L12" s="60"/>
      <c r="M12" s="60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0">
        <v>2011</v>
      </c>
      <c r="C13" s="60"/>
      <c r="D13" s="59" t="s">
        <v>52</v>
      </c>
      <c r="E13" s="61"/>
      <c r="F13" s="62" t="s">
        <v>36</v>
      </c>
      <c r="G13" s="67"/>
      <c r="H13" s="66"/>
      <c r="I13" s="60"/>
      <c r="J13" s="60"/>
      <c r="K13" s="60"/>
      <c r="L13" s="60"/>
      <c r="M13" s="60"/>
      <c r="N13" s="6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2012</v>
      </c>
      <c r="C14" s="27"/>
      <c r="D14" s="29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85">
        <v>2013</v>
      </c>
      <c r="C15" s="85"/>
      <c r="D15" s="86" t="s">
        <v>52</v>
      </c>
      <c r="E15" s="87"/>
      <c r="F15" s="88" t="s">
        <v>49</v>
      </c>
      <c r="G15" s="89"/>
      <c r="H15" s="90"/>
      <c r="I15" s="85"/>
      <c r="J15" s="85"/>
      <c r="K15" s="85"/>
      <c r="L15" s="85"/>
      <c r="M15" s="85"/>
      <c r="N15" s="85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0">
        <v>2014</v>
      </c>
      <c r="C16" s="60"/>
      <c r="D16" s="59" t="s">
        <v>52</v>
      </c>
      <c r="E16" s="61"/>
      <c r="F16" s="62" t="s">
        <v>36</v>
      </c>
      <c r="G16" s="67"/>
      <c r="H16" s="66"/>
      <c r="I16" s="60"/>
      <c r="J16" s="60"/>
      <c r="K16" s="60"/>
      <c r="L16" s="60"/>
      <c r="M16" s="60"/>
      <c r="N16" s="6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SUM(E6:E16)</f>
        <v>17</v>
      </c>
      <c r="F17" s="19">
        <f t="shared" si="0"/>
        <v>0</v>
      </c>
      <c r="G17" s="19">
        <f t="shared" si="0"/>
        <v>0</v>
      </c>
      <c r="H17" s="19">
        <f t="shared" si="0"/>
        <v>11</v>
      </c>
      <c r="I17" s="19">
        <f t="shared" si="0"/>
        <v>27</v>
      </c>
      <c r="J17" s="19">
        <f t="shared" si="0"/>
        <v>24</v>
      </c>
      <c r="K17" s="19">
        <f t="shared" si="0"/>
        <v>2</v>
      </c>
      <c r="L17" s="19">
        <f t="shared" si="0"/>
        <v>1</v>
      </c>
      <c r="M17" s="19">
        <f t="shared" si="0"/>
        <v>0</v>
      </c>
      <c r="N17" s="31">
        <f>PRODUCT(I17/O17)</f>
        <v>0.40899999999999997</v>
      </c>
      <c r="O17" s="32">
        <f t="shared" ref="O17:AE17" si="1">SUM(O6:O16)</f>
        <v>66.01466992665037</v>
      </c>
      <c r="P17" s="19">
        <f t="shared" si="1"/>
        <v>7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14</v>
      </c>
      <c r="U17" s="19">
        <f t="shared" si="1"/>
        <v>6</v>
      </c>
      <c r="V17" s="19">
        <f t="shared" si="1"/>
        <v>1</v>
      </c>
      <c r="W17" s="19">
        <f t="shared" si="1"/>
        <v>0</v>
      </c>
      <c r="X17" s="19">
        <f t="shared" si="1"/>
        <v>2</v>
      </c>
      <c r="Y17" s="19">
        <f t="shared" si="1"/>
        <v>13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25.666666666666668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41</v>
      </c>
      <c r="Q20" s="13"/>
      <c r="R20" s="13"/>
      <c r="S20" s="13"/>
      <c r="T20" s="68"/>
      <c r="U20" s="68"/>
      <c r="V20" s="68"/>
      <c r="W20" s="68"/>
      <c r="X20" s="68"/>
      <c r="Y20" s="13"/>
      <c r="Z20" s="13"/>
      <c r="AA20" s="13"/>
      <c r="AB20" s="13"/>
      <c r="AC20" s="13"/>
      <c r="AD20" s="13"/>
      <c r="AE20" s="13"/>
      <c r="AF20" s="6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17</v>
      </c>
      <c r="F21" s="27">
        <f>PRODUCT(F17)</f>
        <v>0</v>
      </c>
      <c r="G21" s="27">
        <f>PRODUCT(G17)</f>
        <v>0</v>
      </c>
      <c r="H21" s="27">
        <f>PRODUCT(H17)</f>
        <v>11</v>
      </c>
      <c r="I21" s="27">
        <f>PRODUCT(I17)</f>
        <v>27</v>
      </c>
      <c r="J21" s="1"/>
      <c r="K21" s="43">
        <f>PRODUCT((F21+G21)/E21)</f>
        <v>0</v>
      </c>
      <c r="L21" s="43">
        <f>PRODUCT(H21/E21)</f>
        <v>0.6470588235294118</v>
      </c>
      <c r="M21" s="43">
        <f>PRODUCT(I21/E21)</f>
        <v>1.588235294117647</v>
      </c>
      <c r="N21" s="30">
        <f>PRODUCT(N17)</f>
        <v>0.40899999999999997</v>
      </c>
      <c r="O21" s="25">
        <f>PRODUCT(O17)</f>
        <v>66.01466992665037</v>
      </c>
      <c r="P21" s="70" t="s">
        <v>42</v>
      </c>
      <c r="Q21" s="71"/>
      <c r="R21" s="71"/>
      <c r="S21" s="72" t="s">
        <v>57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43</v>
      </c>
      <c r="AE21" s="72"/>
      <c r="AF21" s="74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>
        <f>PRODUCT(P17)</f>
        <v>7</v>
      </c>
      <c r="F22" s="27">
        <f>PRODUCT(Q17)</f>
        <v>0</v>
      </c>
      <c r="G22" s="27">
        <f>PRODUCT(R17)</f>
        <v>0</v>
      </c>
      <c r="H22" s="27">
        <f>PRODUCT(S17)</f>
        <v>0</v>
      </c>
      <c r="I22" s="27">
        <f>PRODUCT(T17)</f>
        <v>14</v>
      </c>
      <c r="J22" s="1"/>
      <c r="K22" s="43">
        <f>PRODUCT((F22+G22)/E22)</f>
        <v>0</v>
      </c>
      <c r="L22" s="43">
        <f>PRODUCT(H22/E22)</f>
        <v>0</v>
      </c>
      <c r="M22" s="43">
        <f>PRODUCT(I22/E22)</f>
        <v>2</v>
      </c>
      <c r="N22" s="30">
        <f>PRODUCT(I22/O22)</f>
        <v>0.31818181818181818</v>
      </c>
      <c r="O22" s="25">
        <v>44</v>
      </c>
      <c r="P22" s="75" t="s">
        <v>44</v>
      </c>
      <c r="Q22" s="76"/>
      <c r="R22" s="76"/>
      <c r="S22" s="77" t="s">
        <v>59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 t="s">
        <v>46</v>
      </c>
      <c r="AE22" s="77"/>
      <c r="AF22" s="79" t="s">
        <v>60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6</v>
      </c>
      <c r="F23" s="28">
        <f>PRODUCT(V17)</f>
        <v>1</v>
      </c>
      <c r="G23" s="28">
        <f>PRODUCT(W17)</f>
        <v>0</v>
      </c>
      <c r="H23" s="28">
        <f>PRODUCT(X17)</f>
        <v>2</v>
      </c>
      <c r="I23" s="28">
        <f>PRODUCT(Y17)</f>
        <v>13</v>
      </c>
      <c r="J23" s="1"/>
      <c r="K23" s="50">
        <f>PRODUCT((F23+G23)/E23)</f>
        <v>0.16666666666666666</v>
      </c>
      <c r="L23" s="50">
        <f>PRODUCT(H23/E23)</f>
        <v>0.33333333333333331</v>
      </c>
      <c r="M23" s="50">
        <f>PRODUCT(I23/E23)</f>
        <v>2.1666666666666665</v>
      </c>
      <c r="N23" s="51">
        <f>PRODUCT(I23/O23)</f>
        <v>0.43333333333333335</v>
      </c>
      <c r="O23" s="25">
        <v>30</v>
      </c>
      <c r="P23" s="75" t="s">
        <v>45</v>
      </c>
      <c r="Q23" s="76"/>
      <c r="R23" s="76"/>
      <c r="S23" s="77" t="s">
        <v>59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 t="s">
        <v>46</v>
      </c>
      <c r="AE23" s="77"/>
      <c r="AF23" s="79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30</v>
      </c>
      <c r="F24" s="19">
        <f>SUM(F21:F23)</f>
        <v>1</v>
      </c>
      <c r="G24" s="19">
        <f>SUM(G21:G23)</f>
        <v>0</v>
      </c>
      <c r="H24" s="19">
        <f>SUM(H21:H23)</f>
        <v>13</v>
      </c>
      <c r="I24" s="19">
        <f>SUM(I21:I23)</f>
        <v>54</v>
      </c>
      <c r="J24" s="1"/>
      <c r="K24" s="55">
        <f>PRODUCT((F24+G24)/E24)</f>
        <v>3.3333333333333333E-2</v>
      </c>
      <c r="L24" s="55">
        <f>PRODUCT(H24/E24)</f>
        <v>0.43333333333333335</v>
      </c>
      <c r="M24" s="55">
        <f>PRODUCT(I24/E24)</f>
        <v>1.8</v>
      </c>
      <c r="N24" s="31">
        <f>PRODUCT(I24/O24)</f>
        <v>0.3856738728041072</v>
      </c>
      <c r="O24" s="25">
        <f>SUM(O21:O23)</f>
        <v>140.01466992665036</v>
      </c>
      <c r="P24" s="80" t="s">
        <v>47</v>
      </c>
      <c r="Q24" s="81"/>
      <c r="R24" s="81"/>
      <c r="S24" s="82" t="s">
        <v>59</v>
      </c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 t="s">
        <v>46</v>
      </c>
      <c r="AE24" s="82"/>
      <c r="AF24" s="84" t="s">
        <v>60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56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2019-01-30T11:06:46Z</dcterms:modified>
</cp:coreProperties>
</file>