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M13" i="1"/>
  <c r="O12" i="1"/>
  <c r="M12" i="1"/>
  <c r="O11" i="1"/>
  <c r="M11" i="1"/>
  <c r="O10" i="1"/>
  <c r="M10" i="1"/>
  <c r="O14" i="1"/>
  <c r="O8" i="1"/>
  <c r="M8" i="1"/>
  <c r="M14" i="1" s="1"/>
  <c r="AE14" i="1"/>
  <c r="AD14" i="1"/>
  <c r="AC14" i="1"/>
  <c r="AB14" i="1"/>
  <c r="AA14" i="1"/>
  <c r="Z14" i="1"/>
  <c r="Y14" i="1"/>
  <c r="I20" i="1" s="1"/>
  <c r="X14" i="1"/>
  <c r="H20" i="1"/>
  <c r="W14" i="1"/>
  <c r="G20" i="1"/>
  <c r="V14" i="1"/>
  <c r="F20" i="1"/>
  <c r="U14" i="1"/>
  <c r="E20" i="1"/>
  <c r="T14" i="1"/>
  <c r="I19" i="1" s="1"/>
  <c r="S14" i="1"/>
  <c r="H19" i="1" s="1"/>
  <c r="R14" i="1"/>
  <c r="G19" i="1" s="1"/>
  <c r="Q14" i="1"/>
  <c r="F19" i="1" s="1"/>
  <c r="P14" i="1"/>
  <c r="E19" i="1" s="1"/>
  <c r="L14" i="1"/>
  <c r="K14" i="1"/>
  <c r="J14" i="1"/>
  <c r="I14" i="1"/>
  <c r="I18" i="1"/>
  <c r="H14" i="1"/>
  <c r="H18" i="1"/>
  <c r="H21" i="1" s="1"/>
  <c r="G14" i="1"/>
  <c r="G18" i="1" s="1"/>
  <c r="G21" i="1" s="1"/>
  <c r="F14" i="1"/>
  <c r="F18" i="1" s="1"/>
  <c r="E14" i="1"/>
  <c r="E18" i="1" s="1"/>
  <c r="L20" i="1"/>
  <c r="D15" i="1"/>
  <c r="N14" i="1"/>
  <c r="N18" i="1"/>
  <c r="O18" i="1"/>
  <c r="O21" i="1"/>
  <c r="K20" i="1"/>
  <c r="M18" i="1" l="1"/>
  <c r="E21" i="1"/>
  <c r="L18" i="1"/>
  <c r="I21" i="1"/>
  <c r="N19" i="1"/>
  <c r="M19" i="1"/>
  <c r="K18" i="1"/>
  <c r="F21" i="1"/>
  <c r="K21" i="1" s="1"/>
  <c r="L21" i="1"/>
  <c r="K19" i="1"/>
  <c r="L19" i="1"/>
  <c r="N20" i="1"/>
  <c r="M20" i="1"/>
  <c r="N21" i="1" l="1"/>
  <c r="M21" i="1"/>
</calcChain>
</file>

<file path=xl/sharedStrings.xml><?xml version="1.0" encoding="utf-8"?>
<sst xmlns="http://schemas.openxmlformats.org/spreadsheetml/2006/main" count="96" uniqueCount="64">
  <si>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</si>
  <si>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</si>
  <si>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</si>
  <si>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</si>
  <si>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</si>
  <si>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</si>
  <si>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</si>
  <si>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</si>
  <si>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</si>
  <si>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</si>
  <si>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</si>
  <si>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</si>
  <si>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</si>
  <si>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</si>
  <si>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</si>
  <si>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</si>
  <si>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</si>
  <si>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</si>
  <si>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</si>
  <si>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</si>
  <si>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</si>
  <si>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</si>
  <si>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</si>
  <si>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</si>
  <si>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</si>
  <si>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</si>
  <si>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</si>
  <si>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</si>
  <si>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</si>
  <si>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</si>
  <si>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</si>
  <si>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</si>
  <si>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</si>
  <si>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</si>
  <si>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</si>
  <si>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</si>
  <si>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Fera = Fera, Rauma  (1958)</t>
  </si>
  <si>
    <t>Pesä Ysit = Pesä Ysit, Lappeenranta  (1976)</t>
  </si>
  <si>
    <t>Sanna Rantala</t>
  </si>
  <si>
    <t>12.</t>
  </si>
  <si>
    <t>Fera</t>
  </si>
  <si>
    <t>ykköspesis</t>
  </si>
  <si>
    <t>karsintasarja</t>
  </si>
  <si>
    <t>Manse PP</t>
  </si>
  <si>
    <t>10.</t>
  </si>
  <si>
    <t>7.</t>
  </si>
  <si>
    <t>Pesä Ysit</t>
  </si>
  <si>
    <t>play off</t>
  </si>
  <si>
    <t>jatkosarja</t>
  </si>
  <si>
    <t>7.8.1979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</si>
  <si>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</si>
  <si>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</si>
  <si>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</si>
  <si>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</si>
  <si>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</si>
  <si>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</si>
  <si>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</si>
  <si>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>5.  ottelu</t>
  </si>
  <si>
    <t>23.05. 1999  Kirittäret - Fera  2-0  (10-1, 20-2)</t>
  </si>
  <si>
    <t>30.06. 2001  Manse PP - ViPa  1-2  (0-6, 8-2, 0-1)</t>
  </si>
  <si>
    <t>24.  ottelu</t>
  </si>
  <si>
    <t xml:space="preserve">  19 v   9 kk   6 pv</t>
  </si>
  <si>
    <t xml:space="preserve">  19 v   9 kk 16 pv</t>
  </si>
  <si>
    <t xml:space="preserve">  21 v 10 kk 23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</si>
</sst>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59">
        <v>1995</v>
      </c>
      <c r="C4" s="59"/>
      <c r="D4" s="60" t="s">
        <v>40</v>
      </c>
      <c r="E4" s="59"/>
      <c r="F4" s="62" t="s">
        <v>41</v>
      </c>
      <c r="G4" s="66"/>
      <c r="H4" s="65"/>
      <c r="I4" s="59"/>
      <c r="J4" s="59"/>
      <c r="K4" s="59"/>
      <c r="L4" s="59"/>
      <c r="M4" s="59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59">
        <v>1996</v>
      </c>
      <c r="C5" s="59"/>
      <c r="D5" s="60" t="s">
        <v>40</v>
      </c>
      <c r="E5" s="59"/>
      <c r="F5" s="62" t="s">
        <v>41</v>
      </c>
      <c r="G5" s="66"/>
      <c r="H5" s="65"/>
      <c r="I5" s="59"/>
      <c r="J5" s="59"/>
      <c r="K5" s="59"/>
      <c r="L5" s="59"/>
      <c r="M5" s="59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59">
        <v>1997</v>
      </c>
      <c r="C6" s="59"/>
      <c r="D6" s="60" t="s">
        <v>40</v>
      </c>
      <c r="E6" s="59"/>
      <c r="F6" s="62" t="s">
        <v>41</v>
      </c>
      <c r="G6" s="66"/>
      <c r="H6" s="65"/>
      <c r="I6" s="59"/>
      <c r="J6" s="59"/>
      <c r="K6" s="59"/>
      <c r="L6" s="59"/>
      <c r="M6" s="59"/>
      <c r="N6" s="6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59">
        <v>1998</v>
      </c>
      <c r="C7" s="59"/>
      <c r="D7" s="60" t="s">
        <v>40</v>
      </c>
      <c r="E7" s="59"/>
      <c r="F7" s="62" t="s">
        <v>41</v>
      </c>
      <c r="G7" s="66"/>
      <c r="H7" s="65"/>
      <c r="I7" s="59"/>
      <c r="J7" s="59"/>
      <c r="K7" s="59"/>
      <c r="L7" s="59"/>
      <c r="M7" s="59"/>
      <c r="N7" s="6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27" t="s">
        <v>39</v>
      </c>
      <c r="D8" s="29" t="s">
        <v>40</v>
      </c>
      <c r="E8" s="58">
        <v>17</v>
      </c>
      <c r="F8" s="27">
        <v>0</v>
      </c>
      <c r="G8" s="27">
        <v>0</v>
      </c>
      <c r="H8" s="27">
        <v>6</v>
      </c>
      <c r="I8" s="27">
        <v>26</v>
      </c>
      <c r="J8" s="27">
        <v>14</v>
      </c>
      <c r="K8" s="27">
        <v>11</v>
      </c>
      <c r="L8" s="27">
        <v>1</v>
      </c>
      <c r="M8" s="27">
        <f>PRODUCT(F8+G8)</f>
        <v>0</v>
      </c>
      <c r="N8" s="30">
        <v>0.39700000000000002</v>
      </c>
      <c r="O8" s="37">
        <f t="shared" ref="O8:O13" si="0">PRODUCT(I8/N8)</f>
        <v>65.491183879093199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2000</v>
      </c>
      <c r="C9" s="59"/>
      <c r="D9" s="60" t="s">
        <v>40</v>
      </c>
      <c r="E9" s="61"/>
      <c r="F9" s="62" t="s">
        <v>41</v>
      </c>
      <c r="G9" s="66"/>
      <c r="H9" s="65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>
        <v>6</v>
      </c>
      <c r="V9" s="28">
        <v>0</v>
      </c>
      <c r="W9" s="28">
        <v>0</v>
      </c>
      <c r="X9" s="28">
        <v>3</v>
      </c>
      <c r="Y9" s="28">
        <v>15</v>
      </c>
      <c r="Z9" s="27"/>
      <c r="AA9" s="27"/>
      <c r="AB9" s="27"/>
      <c r="AC9" s="27"/>
      <c r="AD9" s="27"/>
      <c r="AE9" s="27"/>
      <c r="AF9" s="63" t="s">
        <v>42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27" t="s">
        <v>39</v>
      </c>
      <c r="D10" s="29" t="s">
        <v>43</v>
      </c>
      <c r="E10" s="58">
        <v>6</v>
      </c>
      <c r="F10" s="27">
        <v>0</v>
      </c>
      <c r="G10" s="27">
        <v>1</v>
      </c>
      <c r="H10" s="27">
        <v>5</v>
      </c>
      <c r="I10" s="27">
        <v>15</v>
      </c>
      <c r="J10" s="27">
        <v>8</v>
      </c>
      <c r="K10" s="27">
        <v>3</v>
      </c>
      <c r="L10" s="27">
        <v>3</v>
      </c>
      <c r="M10" s="27">
        <f>PRODUCT(F10+G10)</f>
        <v>1</v>
      </c>
      <c r="N10" s="30">
        <v>0.46899999999999997</v>
      </c>
      <c r="O10" s="37">
        <f t="shared" si="0"/>
        <v>31.982942430703627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27" t="s">
        <v>44</v>
      </c>
      <c r="D11" s="29" t="s">
        <v>40</v>
      </c>
      <c r="E11" s="58">
        <v>19</v>
      </c>
      <c r="F11" s="27">
        <v>0</v>
      </c>
      <c r="G11" s="27">
        <v>8</v>
      </c>
      <c r="H11" s="27">
        <v>0</v>
      </c>
      <c r="I11" s="27">
        <v>40</v>
      </c>
      <c r="J11" s="27">
        <v>6</v>
      </c>
      <c r="K11" s="27">
        <v>8</v>
      </c>
      <c r="L11" s="27">
        <v>18</v>
      </c>
      <c r="M11" s="27">
        <f>PRODUCT(F11+G11)</f>
        <v>8</v>
      </c>
      <c r="N11" s="30">
        <v>0.40400000000000003</v>
      </c>
      <c r="O11" s="37">
        <f t="shared" si="0"/>
        <v>99.009900990098998</v>
      </c>
      <c r="P11" s="27"/>
      <c r="Q11" s="27"/>
      <c r="R11" s="27"/>
      <c r="S11" s="27"/>
      <c r="T11" s="27"/>
      <c r="U11" s="28">
        <v>1</v>
      </c>
      <c r="V11" s="28">
        <v>0</v>
      </c>
      <c r="W11" s="28">
        <v>1</v>
      </c>
      <c r="X11" s="28">
        <v>0</v>
      </c>
      <c r="Y11" s="28">
        <v>3</v>
      </c>
      <c r="Z11" s="27"/>
      <c r="AA11" s="27"/>
      <c r="AB11" s="27"/>
      <c r="AC11" s="27"/>
      <c r="AD11" s="27"/>
      <c r="AE11" s="27"/>
      <c r="AF11" s="63" t="s">
        <v>42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2003</v>
      </c>
      <c r="C12" s="27" t="s">
        <v>45</v>
      </c>
      <c r="D12" s="29" t="s">
        <v>46</v>
      </c>
      <c r="E12" s="58">
        <v>20</v>
      </c>
      <c r="F12" s="27">
        <v>0</v>
      </c>
      <c r="G12" s="64">
        <v>2</v>
      </c>
      <c r="H12" s="27">
        <v>4</v>
      </c>
      <c r="I12" s="27">
        <v>55</v>
      </c>
      <c r="J12" s="27">
        <v>21</v>
      </c>
      <c r="K12" s="27">
        <v>21</v>
      </c>
      <c r="L12" s="27">
        <v>11</v>
      </c>
      <c r="M12" s="27">
        <f>PRODUCT(F12+G12)</f>
        <v>2</v>
      </c>
      <c r="N12" s="30">
        <v>0.51400000000000001</v>
      </c>
      <c r="O12" s="37">
        <f t="shared" si="0"/>
        <v>107.00389105058366</v>
      </c>
      <c r="P12" s="27">
        <v>5</v>
      </c>
      <c r="Q12" s="27">
        <v>0</v>
      </c>
      <c r="R12" s="64">
        <v>0</v>
      </c>
      <c r="S12" s="64">
        <v>1</v>
      </c>
      <c r="T12" s="33">
        <v>6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 t="s">
        <v>47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2004</v>
      </c>
      <c r="C13" s="27" t="s">
        <v>45</v>
      </c>
      <c r="D13" s="29" t="s">
        <v>46</v>
      </c>
      <c r="E13" s="58">
        <v>18</v>
      </c>
      <c r="F13" s="27">
        <v>0</v>
      </c>
      <c r="G13" s="64">
        <v>5</v>
      </c>
      <c r="H13" s="27">
        <v>9</v>
      </c>
      <c r="I13" s="27">
        <v>36</v>
      </c>
      <c r="J13" s="27">
        <v>13</v>
      </c>
      <c r="K13" s="27">
        <v>7</v>
      </c>
      <c r="L13" s="27">
        <v>11</v>
      </c>
      <c r="M13" s="27">
        <f>PRODUCT(F13+G13)</f>
        <v>5</v>
      </c>
      <c r="N13" s="30">
        <v>0.49299999999999999</v>
      </c>
      <c r="O13" s="37">
        <f t="shared" si="0"/>
        <v>73.022312373225148</v>
      </c>
      <c r="P13" s="27">
        <v>7</v>
      </c>
      <c r="Q13" s="27">
        <v>0</v>
      </c>
      <c r="R13" s="64">
        <v>2</v>
      </c>
      <c r="S13" s="64">
        <v>0</v>
      </c>
      <c r="T13" s="33">
        <v>13</v>
      </c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48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SUM(E8:E13)</f>
        <v>80</v>
      </c>
      <c r="F14" s="19">
        <f t="shared" si="1"/>
        <v>0</v>
      </c>
      <c r="G14" s="19">
        <f t="shared" si="1"/>
        <v>16</v>
      </c>
      <c r="H14" s="19">
        <f t="shared" si="1"/>
        <v>24</v>
      </c>
      <c r="I14" s="19">
        <f t="shared" si="1"/>
        <v>172</v>
      </c>
      <c r="J14" s="19">
        <f t="shared" si="1"/>
        <v>62</v>
      </c>
      <c r="K14" s="19">
        <f t="shared" si="1"/>
        <v>50</v>
      </c>
      <c r="L14" s="19">
        <f t="shared" si="1"/>
        <v>44</v>
      </c>
      <c r="M14" s="19">
        <f t="shared" si="1"/>
        <v>16</v>
      </c>
      <c r="N14" s="31">
        <f>PRODUCT(I14/O14)</f>
        <v>0.45682689596347026</v>
      </c>
      <c r="O14" s="32">
        <f t="shared" ref="O14:AE14" si="2">SUM(O8:O13)</f>
        <v>376.51023072370464</v>
      </c>
      <c r="P14" s="19">
        <f t="shared" si="2"/>
        <v>12</v>
      </c>
      <c r="Q14" s="19">
        <f t="shared" si="2"/>
        <v>0</v>
      </c>
      <c r="R14" s="19">
        <f t="shared" si="2"/>
        <v>2</v>
      </c>
      <c r="S14" s="19">
        <f t="shared" si="2"/>
        <v>1</v>
      </c>
      <c r="T14" s="19">
        <f t="shared" si="2"/>
        <v>19</v>
      </c>
      <c r="U14" s="19">
        <f t="shared" si="2"/>
        <v>7</v>
      </c>
      <c r="V14" s="19">
        <f t="shared" si="2"/>
        <v>0</v>
      </c>
      <c r="W14" s="19">
        <f t="shared" si="2"/>
        <v>1</v>
      </c>
      <c r="X14" s="19">
        <f t="shared" si="2"/>
        <v>3</v>
      </c>
      <c r="Y14" s="19">
        <f t="shared" si="2"/>
        <v>18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0</v>
      </c>
      <c r="AD14" s="19">
        <f t="shared" si="2"/>
        <v>0</v>
      </c>
      <c r="AE14" s="19">
        <f t="shared" si="2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118.66666666666667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50</v>
      </c>
      <c r="Q17" s="13"/>
      <c r="R17" s="13"/>
      <c r="S17" s="13"/>
      <c r="T17" s="68"/>
      <c r="U17" s="68"/>
      <c r="V17" s="68"/>
      <c r="W17" s="68"/>
      <c r="X17" s="68"/>
      <c r="Y17" s="13"/>
      <c r="Z17" s="13"/>
      <c r="AA17" s="13"/>
      <c r="AB17" s="13"/>
      <c r="AC17" s="13"/>
      <c r="AD17" s="13"/>
      <c r="AE17" s="13"/>
      <c r="AF17" s="6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80</v>
      </c>
      <c r="F18" s="27">
        <f>PRODUCT(F14)</f>
        <v>0</v>
      </c>
      <c r="G18" s="27">
        <f>PRODUCT(G14)</f>
        <v>16</v>
      </c>
      <c r="H18" s="27">
        <f>PRODUCT(H14)</f>
        <v>24</v>
      </c>
      <c r="I18" s="27">
        <f>PRODUCT(I14)</f>
        <v>172</v>
      </c>
      <c r="J18" s="1"/>
      <c r="K18" s="43">
        <f>PRODUCT((F18+G18)/E18)</f>
        <v>0.2</v>
      </c>
      <c r="L18" s="43">
        <f>PRODUCT(H18/E18)</f>
        <v>0.3</v>
      </c>
      <c r="M18" s="43">
        <f>PRODUCT(I18/E18)</f>
        <v>2.15</v>
      </c>
      <c r="N18" s="30">
        <f>PRODUCT(N14)</f>
        <v>0.45682689596347026</v>
      </c>
      <c r="O18" s="25">
        <f>PRODUCT(O14)</f>
        <v>376.51023072370464</v>
      </c>
      <c r="P18" s="69" t="s">
        <v>51</v>
      </c>
      <c r="Q18" s="70"/>
      <c r="R18" s="70"/>
      <c r="S18" s="71" t="s">
        <v>56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52</v>
      </c>
      <c r="AE18" s="71"/>
      <c r="AF18" s="73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>
        <f>PRODUCT(P14)</f>
        <v>12</v>
      </c>
      <c r="F19" s="27">
        <f>PRODUCT(Q14)</f>
        <v>0</v>
      </c>
      <c r="G19" s="27">
        <f>PRODUCT(R14)</f>
        <v>2</v>
      </c>
      <c r="H19" s="27">
        <f>PRODUCT(S14)</f>
        <v>1</v>
      </c>
      <c r="I19" s="27">
        <f>PRODUCT(T14)</f>
        <v>19</v>
      </c>
      <c r="J19" s="1"/>
      <c r="K19" s="43">
        <f>PRODUCT((F19+G19)/E19)</f>
        <v>0.16666666666666666</v>
      </c>
      <c r="L19" s="43">
        <f>PRODUCT(H19/E19)</f>
        <v>8.3333333333333329E-2</v>
      </c>
      <c r="M19" s="43">
        <f>PRODUCT(I19/E19)</f>
        <v>1.5833333333333333</v>
      </c>
      <c r="N19" s="30">
        <f>PRODUCT(I19/O19)</f>
        <v>0.19791666666666666</v>
      </c>
      <c r="O19" s="25">
        <v>96</v>
      </c>
      <c r="P19" s="74" t="s">
        <v>53</v>
      </c>
      <c r="Q19" s="75"/>
      <c r="R19" s="75"/>
      <c r="S19" s="76" t="s">
        <v>59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60</v>
      </c>
      <c r="AE19" s="76"/>
      <c r="AF19" s="78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7</v>
      </c>
      <c r="F20" s="28">
        <f>PRODUCT(V14)</f>
        <v>0</v>
      </c>
      <c r="G20" s="28">
        <f>PRODUCT(W14)</f>
        <v>1</v>
      </c>
      <c r="H20" s="28">
        <f>PRODUCT(X14)</f>
        <v>3</v>
      </c>
      <c r="I20" s="28">
        <f>PRODUCT(Y14)</f>
        <v>18</v>
      </c>
      <c r="J20" s="1"/>
      <c r="K20" s="50">
        <f>PRODUCT((F20+G20)/E20)</f>
        <v>0.14285714285714285</v>
      </c>
      <c r="L20" s="50">
        <f>PRODUCT(H20/E20)</f>
        <v>0.42857142857142855</v>
      </c>
      <c r="M20" s="50">
        <f>PRODUCT(I20/E20)</f>
        <v>2.5714285714285716</v>
      </c>
      <c r="N20" s="51">
        <f>PRODUCT(I20/O20)</f>
        <v>0.52941176470588236</v>
      </c>
      <c r="O20" s="25">
        <v>34</v>
      </c>
      <c r="P20" s="74" t="s">
        <v>54</v>
      </c>
      <c r="Q20" s="75"/>
      <c r="R20" s="75"/>
      <c r="S20" s="76" t="s">
        <v>58</v>
      </c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 t="s">
        <v>57</v>
      </c>
      <c r="AE20" s="76"/>
      <c r="AF20" s="78" t="s">
        <v>62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99</v>
      </c>
      <c r="F21" s="19">
        <f>SUM(F18:F20)</f>
        <v>0</v>
      </c>
      <c r="G21" s="19">
        <f>SUM(G18:G20)</f>
        <v>19</v>
      </c>
      <c r="H21" s="19">
        <f>SUM(H18:H20)</f>
        <v>28</v>
      </c>
      <c r="I21" s="19">
        <f>SUM(I18:I20)</f>
        <v>209</v>
      </c>
      <c r="J21" s="1"/>
      <c r="K21" s="55">
        <f>PRODUCT((F21+G21)/E21)</f>
        <v>0.19191919191919191</v>
      </c>
      <c r="L21" s="55">
        <f>PRODUCT(H21/E21)</f>
        <v>0.28282828282828282</v>
      </c>
      <c r="M21" s="55">
        <f>PRODUCT(I21/E21)</f>
        <v>2.1111111111111112</v>
      </c>
      <c r="N21" s="31">
        <f>PRODUCT(I21/O21)</f>
        <v>0.41262740083527955</v>
      </c>
      <c r="O21" s="25">
        <f>SUM(O18:O20)</f>
        <v>506.51023072370464</v>
      </c>
      <c r="P21" s="79" t="s">
        <v>55</v>
      </c>
      <c r="Q21" s="80"/>
      <c r="R21" s="80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2"/>
      <c r="AE21" s="81"/>
      <c r="AF21" s="8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34</v>
      </c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2019-01-30T11:09:40Z</dcterms:modified>
</cp:coreProperties>
</file>