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21" i="2" l="1"/>
  <c r="M21" i="2"/>
  <c r="L21" i="2"/>
  <c r="J21" i="2"/>
  <c r="J17" i="2"/>
  <c r="V17" i="2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F17" i="2"/>
  <c r="F21" i="2" s="1"/>
  <c r="E17" i="2"/>
  <c r="E21" i="2" s="1"/>
  <c r="E23" i="2" s="1"/>
  <c r="G23" i="2" l="1"/>
  <c r="I23" i="2"/>
  <c r="K22" i="2"/>
  <c r="K23" i="2" s="1"/>
  <c r="J23" i="2" s="1"/>
  <c r="F22" i="2"/>
  <c r="L22" i="2" s="1"/>
  <c r="H22" i="2"/>
  <c r="H23" i="2" s="1"/>
  <c r="M23" i="2" s="1"/>
  <c r="AF17" i="2"/>
  <c r="M22" i="2" l="1"/>
  <c r="J22" i="2"/>
  <c r="N22" i="2"/>
  <c r="F23" i="2"/>
  <c r="L23" i="2" s="1"/>
  <c r="N23" i="2" l="1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<sst xmlns="http://schemas.openxmlformats.org/spreadsheetml/2006/main" count="85" uniqueCount="35">
  <si>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</si>
  <si>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</si>
  <si>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</si>
  <si>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</si>
  <si>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</si>
  <si>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</si>
  <si>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</si>
  <si>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</si>
  <si>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</si>
  <si>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</si>
  <si>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</si>
  <si>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</si>
  <si>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</si>
  <si>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</si>
  <si>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KaKa = Kauhajoen Karhu  (1910)</t>
  </si>
  <si>
    <t>11.</t>
  </si>
  <si>
    <t>KaKa</t>
  </si>
  <si>
    <t>7.</t>
  </si>
  <si>
    <t>8.</t>
  </si>
  <si>
    <t>10.</t>
  </si>
  <si>
    <t>Tomi Ranta</t>
  </si>
  <si>
    <t>28.4.1976</t>
  </si>
  <si>
    <t>3.</t>
  </si>
  <si>
    <t>5.</t>
  </si>
  <si>
    <t>12.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</si>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</sst>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20</v>
      </c>
      <c r="C1" s="3"/>
      <c r="D1" s="4"/>
      <c r="E1" s="5" t="s">
        <v>21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0" t="s">
        <v>27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4"/>
      <c r="K4" s="22"/>
      <c r="L4" s="45"/>
      <c r="M4" s="14"/>
      <c r="N4" s="14"/>
      <c r="O4" s="14"/>
      <c r="P4" s="19"/>
      <c r="Q4" s="23"/>
      <c r="R4" s="23"/>
      <c r="S4" s="35"/>
      <c r="T4" s="23"/>
      <c r="U4" s="23"/>
      <c r="V4" s="46"/>
      <c r="W4" s="22"/>
      <c r="X4" s="23">
        <v>1993</v>
      </c>
      <c r="Y4" s="23" t="s">
        <v>24</v>
      </c>
      <c r="Z4" s="69" t="s">
        <v>16</v>
      </c>
      <c r="AA4" s="23">
        <v>18</v>
      </c>
      <c r="AB4" s="23">
        <v>0</v>
      </c>
      <c r="AC4" s="23">
        <v>3</v>
      </c>
      <c r="AD4" s="23">
        <v>5</v>
      </c>
      <c r="AE4" s="23"/>
      <c r="AF4" s="4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4"/>
      <c r="K5" s="22"/>
      <c r="L5" s="45"/>
      <c r="M5" s="14"/>
      <c r="N5" s="14"/>
      <c r="O5" s="14"/>
      <c r="P5" s="19"/>
      <c r="Q5" s="23"/>
      <c r="R5" s="23"/>
      <c r="S5" s="35"/>
      <c r="T5" s="23"/>
      <c r="U5" s="23"/>
      <c r="V5" s="46"/>
      <c r="W5" s="22"/>
      <c r="X5" s="23"/>
      <c r="Y5" s="24"/>
      <c r="Z5" s="2"/>
      <c r="AA5" s="23"/>
      <c r="AB5" s="23"/>
      <c r="AC5" s="23"/>
      <c r="AD5" s="35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4"/>
      <c r="K6" s="22"/>
      <c r="L6" s="45"/>
      <c r="M6" s="14"/>
      <c r="N6" s="14"/>
      <c r="O6" s="14"/>
      <c r="P6" s="19"/>
      <c r="Q6" s="23"/>
      <c r="R6" s="23"/>
      <c r="S6" s="35"/>
      <c r="T6" s="23"/>
      <c r="U6" s="23"/>
      <c r="V6" s="46"/>
      <c r="W6" s="22"/>
      <c r="X6" s="23">
        <v>1999</v>
      </c>
      <c r="Y6" s="24" t="s">
        <v>17</v>
      </c>
      <c r="Z6" s="2" t="s">
        <v>16</v>
      </c>
      <c r="AA6" s="23"/>
      <c r="AB6" s="23"/>
      <c r="AC6" s="23"/>
      <c r="AD6" s="35"/>
      <c r="AE6" s="23"/>
      <c r="AF6" s="4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5"/>
      <c r="I7" s="23"/>
      <c r="J7" s="44"/>
      <c r="K7" s="22"/>
      <c r="L7" s="45"/>
      <c r="M7" s="14"/>
      <c r="N7" s="14"/>
      <c r="O7" s="14"/>
      <c r="P7" s="19"/>
      <c r="Q7" s="23"/>
      <c r="R7" s="23"/>
      <c r="S7" s="35"/>
      <c r="T7" s="23"/>
      <c r="U7" s="23"/>
      <c r="V7" s="46"/>
      <c r="W7" s="22"/>
      <c r="X7" s="23">
        <v>2000</v>
      </c>
      <c r="Y7" s="24" t="s">
        <v>23</v>
      </c>
      <c r="Z7" s="2" t="s">
        <v>16</v>
      </c>
      <c r="AA7" s="23"/>
      <c r="AB7" s="23"/>
      <c r="AC7" s="23"/>
      <c r="AD7" s="35"/>
      <c r="AE7" s="23"/>
      <c r="AF7" s="4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4"/>
      <c r="K8" s="22"/>
      <c r="L8" s="45"/>
      <c r="M8" s="14"/>
      <c r="N8" s="14"/>
      <c r="O8" s="14"/>
      <c r="P8" s="19"/>
      <c r="Q8" s="23"/>
      <c r="R8" s="23"/>
      <c r="S8" s="35"/>
      <c r="T8" s="23"/>
      <c r="U8" s="23"/>
      <c r="V8" s="46"/>
      <c r="W8" s="22"/>
      <c r="X8" s="23"/>
      <c r="Y8" s="24"/>
      <c r="Z8" s="2"/>
      <c r="AA8" s="23"/>
      <c r="AB8" s="23"/>
      <c r="AC8" s="23"/>
      <c r="AD8" s="35"/>
      <c r="AE8" s="23"/>
      <c r="AF8" s="44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5"/>
      <c r="I9" s="23"/>
      <c r="J9" s="44"/>
      <c r="K9" s="22"/>
      <c r="L9" s="45"/>
      <c r="M9" s="14"/>
      <c r="N9" s="14"/>
      <c r="O9" s="14"/>
      <c r="P9" s="19"/>
      <c r="Q9" s="23"/>
      <c r="R9" s="23"/>
      <c r="S9" s="35"/>
      <c r="T9" s="23"/>
      <c r="U9" s="23"/>
      <c r="V9" s="46"/>
      <c r="W9" s="22"/>
      <c r="X9" s="23">
        <v>2003</v>
      </c>
      <c r="Y9" s="24" t="s">
        <v>22</v>
      </c>
      <c r="Z9" s="2" t="s">
        <v>16</v>
      </c>
      <c r="AA9" s="23">
        <v>13</v>
      </c>
      <c r="AB9" s="23">
        <v>2</v>
      </c>
      <c r="AC9" s="23">
        <v>13</v>
      </c>
      <c r="AD9" s="35">
        <v>3</v>
      </c>
      <c r="AE9" s="23">
        <v>27</v>
      </c>
      <c r="AF9" s="44">
        <v>0.46600000000000003</v>
      </c>
      <c r="AG9" s="22">
        <v>58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5"/>
      <c r="T10" s="23"/>
      <c r="U10" s="23"/>
      <c r="V10" s="46"/>
      <c r="W10" s="22"/>
      <c r="X10" s="23"/>
      <c r="Y10" s="24"/>
      <c r="Z10" s="2"/>
      <c r="AA10" s="23"/>
      <c r="AB10" s="23"/>
      <c r="AC10" s="23"/>
      <c r="AD10" s="35"/>
      <c r="AE10" s="23"/>
      <c r="AF10" s="44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2004</v>
      </c>
      <c r="C11" s="24" t="s">
        <v>17</v>
      </c>
      <c r="D11" s="2" t="s">
        <v>16</v>
      </c>
      <c r="E11" s="23">
        <v>17</v>
      </c>
      <c r="F11" s="23">
        <v>0</v>
      </c>
      <c r="G11" s="23">
        <v>11</v>
      </c>
      <c r="H11" s="35">
        <v>1</v>
      </c>
      <c r="I11" s="23">
        <v>24</v>
      </c>
      <c r="J11" s="44">
        <v>0.36399999999999999</v>
      </c>
      <c r="K11" s="22">
        <v>66</v>
      </c>
      <c r="L11" s="45"/>
      <c r="M11" s="14"/>
      <c r="N11" s="14"/>
      <c r="O11" s="14"/>
      <c r="P11" s="19"/>
      <c r="Q11" s="23"/>
      <c r="R11" s="23"/>
      <c r="S11" s="35"/>
      <c r="T11" s="23"/>
      <c r="U11" s="23"/>
      <c r="V11" s="46"/>
      <c r="W11" s="22"/>
      <c r="X11" s="23"/>
      <c r="Y11" s="24"/>
      <c r="Z11" s="2"/>
      <c r="AA11" s="23"/>
      <c r="AB11" s="23"/>
      <c r="AC11" s="23"/>
      <c r="AD11" s="35"/>
      <c r="AE11" s="23"/>
      <c r="AF11" s="44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2005</v>
      </c>
      <c r="C12" s="24" t="s">
        <v>18</v>
      </c>
      <c r="D12" s="2" t="s">
        <v>16</v>
      </c>
      <c r="E12" s="23">
        <v>12</v>
      </c>
      <c r="F12" s="23">
        <v>0</v>
      </c>
      <c r="G12" s="23">
        <v>2</v>
      </c>
      <c r="H12" s="35">
        <v>1</v>
      </c>
      <c r="I12" s="23">
        <v>13</v>
      </c>
      <c r="J12" s="44">
        <v>0.224</v>
      </c>
      <c r="K12" s="22">
        <v>58</v>
      </c>
      <c r="L12" s="45"/>
      <c r="M12" s="14"/>
      <c r="N12" s="14"/>
      <c r="O12" s="14"/>
      <c r="P12" s="19"/>
      <c r="Q12" s="23"/>
      <c r="R12" s="23"/>
      <c r="S12" s="35"/>
      <c r="T12" s="23"/>
      <c r="U12" s="23"/>
      <c r="V12" s="46"/>
      <c r="W12" s="22"/>
      <c r="X12" s="23"/>
      <c r="Y12" s="24"/>
      <c r="Z12" s="2"/>
      <c r="AA12" s="23"/>
      <c r="AB12" s="23"/>
      <c r="AC12" s="23"/>
      <c r="AD12" s="35"/>
      <c r="AE12" s="23"/>
      <c r="AF12" s="44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7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2006</v>
      </c>
      <c r="C13" s="24" t="s">
        <v>15</v>
      </c>
      <c r="D13" s="2" t="s">
        <v>16</v>
      </c>
      <c r="E13" s="23">
        <v>20</v>
      </c>
      <c r="F13" s="23">
        <v>2</v>
      </c>
      <c r="G13" s="23">
        <v>7</v>
      </c>
      <c r="H13" s="35">
        <v>11</v>
      </c>
      <c r="I13" s="23">
        <v>64</v>
      </c>
      <c r="J13" s="44">
        <v>0.48499999999999999</v>
      </c>
      <c r="K13" s="22">
        <v>132</v>
      </c>
      <c r="L13" s="45"/>
      <c r="M13" s="14"/>
      <c r="N13" s="14"/>
      <c r="O13" s="14"/>
      <c r="P13" s="19"/>
      <c r="Q13" s="23">
        <v>2</v>
      </c>
      <c r="R13" s="23">
        <v>0</v>
      </c>
      <c r="S13" s="35">
        <v>0</v>
      </c>
      <c r="T13" s="23">
        <v>1</v>
      </c>
      <c r="U13" s="23">
        <v>8</v>
      </c>
      <c r="V13" s="46">
        <v>0.88900000000000001</v>
      </c>
      <c r="W13" s="22">
        <v>9</v>
      </c>
      <c r="X13" s="23"/>
      <c r="Y13" s="24"/>
      <c r="Z13" s="2"/>
      <c r="AA13" s="23"/>
      <c r="AB13" s="23"/>
      <c r="AC13" s="23"/>
      <c r="AD13" s="35"/>
      <c r="AE13" s="23"/>
      <c r="AF13" s="44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>
        <v>2007</v>
      </c>
      <c r="C14" s="24" t="s">
        <v>19</v>
      </c>
      <c r="D14" s="2" t="s">
        <v>16</v>
      </c>
      <c r="E14" s="23">
        <v>15</v>
      </c>
      <c r="F14" s="23">
        <v>1</v>
      </c>
      <c r="G14" s="23">
        <v>2</v>
      </c>
      <c r="H14" s="35">
        <v>9</v>
      </c>
      <c r="I14" s="23">
        <v>46</v>
      </c>
      <c r="J14" s="44">
        <v>0.61299999999999999</v>
      </c>
      <c r="K14" s="22">
        <v>75</v>
      </c>
      <c r="L14" s="45"/>
      <c r="M14" s="14"/>
      <c r="N14" s="14"/>
      <c r="O14" s="14"/>
      <c r="P14" s="19"/>
      <c r="Q14" s="23"/>
      <c r="R14" s="23"/>
      <c r="S14" s="35"/>
      <c r="T14" s="23"/>
      <c r="U14" s="23"/>
      <c r="V14" s="46"/>
      <c r="W14" s="22"/>
      <c r="X14" s="23"/>
      <c r="Y14" s="24"/>
      <c r="Z14" s="2"/>
      <c r="AA14" s="23"/>
      <c r="AB14" s="23"/>
      <c r="AC14" s="23"/>
      <c r="AD14" s="35"/>
      <c r="AE14" s="23"/>
      <c r="AF14" s="44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5"/>
      <c r="T15" s="23"/>
      <c r="U15" s="23"/>
      <c r="V15" s="46"/>
      <c r="W15" s="22"/>
      <c r="X15" s="23"/>
      <c r="Y15" s="24"/>
      <c r="Z15" s="2"/>
      <c r="AA15" s="23"/>
      <c r="AB15" s="23"/>
      <c r="AC15" s="23"/>
      <c r="AD15" s="35"/>
      <c r="AE15" s="23"/>
      <c r="AF15" s="44"/>
      <c r="AG15" s="22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7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5"/>
      <c r="T16" s="23"/>
      <c r="U16" s="23"/>
      <c r="V16" s="46"/>
      <c r="W16" s="22"/>
      <c r="X16" s="23">
        <v>2010</v>
      </c>
      <c r="Y16" s="23" t="s">
        <v>18</v>
      </c>
      <c r="Z16" s="2" t="s">
        <v>16</v>
      </c>
      <c r="AA16" s="23">
        <v>1</v>
      </c>
      <c r="AB16" s="23">
        <v>0</v>
      </c>
      <c r="AC16" s="23">
        <v>0</v>
      </c>
      <c r="AD16" s="23">
        <v>1</v>
      </c>
      <c r="AE16" s="23">
        <v>2</v>
      </c>
      <c r="AF16" s="29">
        <v>0.33329999999999999</v>
      </c>
      <c r="AG16" s="68">
        <v>6</v>
      </c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7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36" t="s">
        <v>30</v>
      </c>
      <c r="C17" s="48"/>
      <c r="D17" s="49"/>
      <c r="E17" s="50">
        <f>SUM(E4:E16)</f>
        <v>64</v>
      </c>
      <c r="F17" s="50">
        <f>SUM(F4:F16)</f>
        <v>3</v>
      </c>
      <c r="G17" s="50">
        <f>SUM(G4:G16)</f>
        <v>22</v>
      </c>
      <c r="H17" s="50">
        <f>SUM(H4:H16)</f>
        <v>22</v>
      </c>
      <c r="I17" s="50">
        <f>SUM(I4:I16)</f>
        <v>147</v>
      </c>
      <c r="J17" s="51">
        <f>PRODUCT(I17/K17)</f>
        <v>0.44410876132930516</v>
      </c>
      <c r="K17" s="39">
        <f>SUM(K4:K16)</f>
        <v>331</v>
      </c>
      <c r="L17" s="18"/>
      <c r="M17" s="16"/>
      <c r="N17" s="52"/>
      <c r="O17" s="53"/>
      <c r="P17" s="19"/>
      <c r="Q17" s="50">
        <f>SUM(Q4:Q16)</f>
        <v>2</v>
      </c>
      <c r="R17" s="50">
        <f>SUM(R4:R16)</f>
        <v>0</v>
      </c>
      <c r="S17" s="50">
        <f>SUM(S4:S16)</f>
        <v>0</v>
      </c>
      <c r="T17" s="50">
        <f>SUM(T4:T16)</f>
        <v>1</v>
      </c>
      <c r="U17" s="50">
        <f>SUM(U4:U16)</f>
        <v>8</v>
      </c>
      <c r="V17" s="51">
        <f>PRODUCT(U17/W17)</f>
        <v>0.88888888888888884</v>
      </c>
      <c r="W17" s="39">
        <f>SUM(W4:W16)</f>
        <v>9</v>
      </c>
      <c r="X17" s="12" t="s">
        <v>30</v>
      </c>
      <c r="Y17" s="13"/>
      <c r="Z17" s="11"/>
      <c r="AA17" s="50">
        <f>SUM(AA4:AA16)</f>
        <v>32</v>
      </c>
      <c r="AB17" s="50">
        <f>SUM(AB4:AB16)</f>
        <v>2</v>
      </c>
      <c r="AC17" s="50">
        <f>SUM(AC4:AC16)</f>
        <v>16</v>
      </c>
      <c r="AD17" s="50">
        <f>SUM(AD4:AD16)</f>
        <v>9</v>
      </c>
      <c r="AE17" s="50">
        <f>SUM(AE4:AE16)</f>
        <v>29</v>
      </c>
      <c r="AF17" s="51">
        <f>PRODUCT(AE17/AG17)</f>
        <v>0.453125</v>
      </c>
      <c r="AG17" s="39">
        <f>SUM(AG4:AG16)</f>
        <v>64</v>
      </c>
      <c r="AH17" s="18"/>
      <c r="AI17" s="16"/>
      <c r="AJ17" s="52"/>
      <c r="AK17" s="53"/>
      <c r="AL17" s="19"/>
      <c r="AM17" s="50">
        <f>SUM(AM4:AM16)</f>
        <v>0</v>
      </c>
      <c r="AN17" s="50">
        <f>SUM(AN4:AN16)</f>
        <v>0</v>
      </c>
      <c r="AO17" s="50">
        <f>SUM(AO4:AO16)</f>
        <v>0</v>
      </c>
      <c r="AP17" s="50">
        <f>SUM(AP4:AP16)</f>
        <v>0</v>
      </c>
      <c r="AQ17" s="50">
        <f>SUM(AQ4:AQ16)</f>
        <v>0</v>
      </c>
      <c r="AR17" s="51">
        <v>0</v>
      </c>
      <c r="AS17" s="43">
        <f>SUM(AS4:AS16)</f>
        <v>0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54"/>
      <c r="K18" s="22"/>
      <c r="L18" s="19"/>
      <c r="M18" s="19"/>
      <c r="N18" s="19"/>
      <c r="O18" s="19"/>
      <c r="P18" s="25"/>
      <c r="Q18" s="25"/>
      <c r="R18" s="26"/>
      <c r="S18" s="25"/>
      <c r="T18" s="25"/>
      <c r="U18" s="19"/>
      <c r="V18" s="19"/>
      <c r="W18" s="22"/>
      <c r="X18" s="25"/>
      <c r="Y18" s="25"/>
      <c r="Z18" s="25"/>
      <c r="AA18" s="25"/>
      <c r="AB18" s="25"/>
      <c r="AC18" s="25"/>
      <c r="AD18" s="25"/>
      <c r="AE18" s="25"/>
      <c r="AF18" s="54"/>
      <c r="AG18" s="22"/>
      <c r="AH18" s="19"/>
      <c r="AI18" s="19"/>
      <c r="AJ18" s="19"/>
      <c r="AK18" s="19"/>
      <c r="AL18" s="25"/>
      <c r="AM18" s="25"/>
      <c r="AN18" s="26"/>
      <c r="AO18" s="25"/>
      <c r="AP18" s="25"/>
      <c r="AQ18" s="19"/>
      <c r="AR18" s="19"/>
      <c r="AS18" s="22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55" t="s">
        <v>31</v>
      </c>
      <c r="C19" s="56"/>
      <c r="D19" s="57"/>
      <c r="E19" s="11" t="s">
        <v>2</v>
      </c>
      <c r="F19" s="14" t="s">
        <v>6</v>
      </c>
      <c r="G19" s="11" t="s">
        <v>4</v>
      </c>
      <c r="H19" s="14" t="s">
        <v>5</v>
      </c>
      <c r="I19" s="14" t="s">
        <v>8</v>
      </c>
      <c r="J19" s="14" t="s">
        <v>9</v>
      </c>
      <c r="K19" s="19"/>
      <c r="L19" s="14" t="s">
        <v>10</v>
      </c>
      <c r="M19" s="14" t="s">
        <v>11</v>
      </c>
      <c r="N19" s="14" t="s">
        <v>32</v>
      </c>
      <c r="O19" s="14" t="s">
        <v>33</v>
      </c>
      <c r="Q19" s="26"/>
      <c r="R19" s="26" t="s">
        <v>12</v>
      </c>
      <c r="S19" s="26"/>
      <c r="T19" s="25" t="s">
        <v>14</v>
      </c>
      <c r="U19" s="19"/>
      <c r="V19" s="22"/>
      <c r="W19" s="22"/>
      <c r="X19" s="58"/>
      <c r="Y19" s="58"/>
      <c r="Z19" s="58"/>
      <c r="AA19" s="58"/>
      <c r="AB19" s="58"/>
      <c r="AC19" s="26"/>
      <c r="AD19" s="26"/>
      <c r="AE19" s="26"/>
      <c r="AF19" s="25"/>
      <c r="AG19" s="25"/>
      <c r="AH19" s="25"/>
      <c r="AI19" s="25"/>
      <c r="AJ19" s="25"/>
      <c r="AK19" s="25"/>
      <c r="AM19" s="22"/>
      <c r="AN19" s="58"/>
      <c r="AO19" s="58"/>
      <c r="AP19" s="58"/>
      <c r="AQ19" s="58"/>
      <c r="AR19" s="58"/>
      <c r="AS19" s="58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7" t="s">
        <v>34</v>
      </c>
      <c r="C20" s="8"/>
      <c r="D20" s="28"/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25">
        <v>0</v>
      </c>
      <c r="L20" s="61">
        <v>0</v>
      </c>
      <c r="M20" s="61">
        <v>0</v>
      </c>
      <c r="N20" s="61">
        <v>0</v>
      </c>
      <c r="O20" s="61">
        <v>0</v>
      </c>
      <c r="Q20" s="26"/>
      <c r="R20" s="26"/>
      <c r="S20" s="26"/>
      <c r="T20" s="19"/>
      <c r="U20" s="25"/>
      <c r="V20" s="25"/>
      <c r="W20" s="25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6"/>
      <c r="AO20" s="26"/>
      <c r="AP20" s="26"/>
      <c r="AQ20" s="26"/>
      <c r="AR20" s="26"/>
      <c r="AS20" s="26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2" t="s">
        <v>13</v>
      </c>
      <c r="C21" s="63"/>
      <c r="D21" s="64"/>
      <c r="E21" s="59">
        <f>PRODUCT(E17+Q17)</f>
        <v>66</v>
      </c>
      <c r="F21" s="59">
        <f>PRODUCT(F17+R17)</f>
        <v>3</v>
      </c>
      <c r="G21" s="59">
        <f>PRODUCT(G17+S17)</f>
        <v>22</v>
      </c>
      <c r="H21" s="59">
        <f>PRODUCT(H17+T17)</f>
        <v>23</v>
      </c>
      <c r="I21" s="59">
        <f>PRODUCT(I17+U17)</f>
        <v>155</v>
      </c>
      <c r="J21" s="60">
        <f>PRODUCT(I21/K21)</f>
        <v>0.45588235294117646</v>
      </c>
      <c r="K21" s="25">
        <f>PRODUCT(K17+W17)</f>
        <v>340</v>
      </c>
      <c r="L21" s="61">
        <f>PRODUCT((F21+G21)/E21)</f>
        <v>0.37878787878787878</v>
      </c>
      <c r="M21" s="61">
        <f>PRODUCT(H21/E21)</f>
        <v>0.34848484848484851</v>
      </c>
      <c r="N21" s="61">
        <f>PRODUCT((F21+G21+H21)/E21)</f>
        <v>0.72727272727272729</v>
      </c>
      <c r="O21" s="61">
        <v>2.3484848484848486</v>
      </c>
      <c r="Q21" s="26"/>
      <c r="R21" s="26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1" t="s">
        <v>27</v>
      </c>
      <c r="C22" s="20"/>
      <c r="D22" s="30"/>
      <c r="E22" s="59">
        <f>PRODUCT(AA17+AM17)</f>
        <v>32</v>
      </c>
      <c r="F22" s="59">
        <f>PRODUCT(AB17+AN17)</f>
        <v>2</v>
      </c>
      <c r="G22" s="59">
        <f>PRODUCT(AC17+AO17)</f>
        <v>16</v>
      </c>
      <c r="H22" s="59">
        <f>PRODUCT(AD17+AP17)</f>
        <v>9</v>
      </c>
      <c r="I22" s="59">
        <f>PRODUCT(AE17+AQ17)</f>
        <v>29</v>
      </c>
      <c r="J22" s="60">
        <f>PRODUCT(I22/K22)</f>
        <v>0.453125</v>
      </c>
      <c r="K22" s="19">
        <f>PRODUCT(AG17+AS17)</f>
        <v>64</v>
      </c>
      <c r="L22" s="61">
        <f>PRODUCT((F22+G22)/E22)</f>
        <v>0.5625</v>
      </c>
      <c r="M22" s="61">
        <f>PRODUCT(H22/E22)</f>
        <v>0.28125</v>
      </c>
      <c r="N22" s="61">
        <f>PRODUCT((F22+G22+H22)/E22)</f>
        <v>0.84375</v>
      </c>
      <c r="O22" s="61">
        <v>2.0714285714285716</v>
      </c>
      <c r="Q22" s="26"/>
      <c r="R22" s="26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19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5" t="s">
        <v>30</v>
      </c>
      <c r="C23" s="66"/>
      <c r="D23" s="67"/>
      <c r="E23" s="59">
        <f>SUM(E20:E22)</f>
        <v>98</v>
      </c>
      <c r="F23" s="59">
        <f t="shared" ref="F23:I23" si="0">SUM(F20:F22)</f>
        <v>5</v>
      </c>
      <c r="G23" s="59">
        <f t="shared" si="0"/>
        <v>38</v>
      </c>
      <c r="H23" s="59">
        <f t="shared" si="0"/>
        <v>32</v>
      </c>
      <c r="I23" s="59">
        <f t="shared" si="0"/>
        <v>184</v>
      </c>
      <c r="J23" s="60">
        <f>PRODUCT(I23/K23)</f>
        <v>0.45544554455445546</v>
      </c>
      <c r="K23" s="25">
        <f>SUM(K20:K22)</f>
        <v>404</v>
      </c>
      <c r="L23" s="61">
        <f>PRODUCT((F23+G23)/E23)</f>
        <v>0.43877551020408162</v>
      </c>
      <c r="M23" s="61">
        <f>PRODUCT(H23/E23)</f>
        <v>0.32653061224489793</v>
      </c>
      <c r="N23" s="61">
        <f>PRODUCT((F23+G23+H23)/E23)</f>
        <v>0.76530612244897955</v>
      </c>
      <c r="O23" s="61">
        <v>2.2999999999999998</v>
      </c>
      <c r="Q23" s="19"/>
      <c r="R23" s="19"/>
      <c r="S23" s="19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19"/>
      <c r="F24" s="19"/>
      <c r="G24" s="19"/>
      <c r="H24" s="19"/>
      <c r="I24" s="19"/>
      <c r="J24" s="25"/>
      <c r="K24" s="25"/>
      <c r="L24" s="19"/>
      <c r="M24" s="19"/>
      <c r="N24" s="19"/>
      <c r="O24" s="19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6"/>
      <c r="AH177" s="26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6"/>
      <c r="AH178" s="26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6"/>
      <c r="AH179" s="26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6"/>
      <c r="AH180" s="26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6"/>
      <c r="AH181" s="26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19"/>
      <c r="AL188" s="19"/>
    </row>
    <row r="189" spans="1:57" x14ac:dyDescent="0.25"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2018-12-26T20:05:00Z</dcterms:modified>
</cp:coreProperties>
</file>