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N17" i="3" l="1"/>
  <c r="M17" i="3"/>
  <c r="L17" i="3"/>
  <c r="G18" i="3"/>
  <c r="K17" i="3"/>
  <c r="AS14" i="3"/>
  <c r="AQ14" i="3"/>
  <c r="AP14" i="3"/>
  <c r="AO14" i="3"/>
  <c r="AN14" i="3"/>
  <c r="AM14" i="3"/>
  <c r="AG14" i="3"/>
  <c r="AE14" i="3"/>
  <c r="AD14" i="3"/>
  <c r="AC14" i="3"/>
  <c r="AB14" i="3"/>
  <c r="AA14" i="3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F14" i="3"/>
  <c r="F18" i="3" s="1"/>
  <c r="E14" i="3"/>
  <c r="E18" i="3" s="1"/>
  <c r="AF14" i="3" l="1"/>
  <c r="K19" i="3"/>
  <c r="F19" i="3"/>
  <c r="H19" i="3"/>
  <c r="E19" i="3"/>
  <c r="E20" i="3" s="1"/>
  <c r="G19" i="3"/>
  <c r="K20" i="3"/>
  <c r="L18" i="3"/>
  <c r="N18" i="3"/>
  <c r="M18" i="3"/>
  <c r="N19" i="3"/>
  <c r="G20" i="3"/>
  <c r="I19" i="3"/>
  <c r="I20" i="3" s="1"/>
  <c r="I21" i="1"/>
  <c r="H21" i="1"/>
  <c r="G21" i="1"/>
  <c r="F21" i="1"/>
  <c r="E21" i="1"/>
  <c r="AB14" i="1"/>
  <c r="AA14" i="1"/>
  <c r="Z14" i="1"/>
  <c r="Y14" i="1"/>
  <c r="X14" i="1"/>
  <c r="W14" i="1"/>
  <c r="T14" i="1"/>
  <c r="S14" i="1"/>
  <c r="R14" i="1"/>
  <c r="Q14" i="1"/>
  <c r="P14" i="1"/>
  <c r="L19" i="3" l="1"/>
  <c r="F20" i="3"/>
  <c r="M19" i="3"/>
  <c r="H20" i="3"/>
  <c r="M20" i="3" s="1"/>
  <c r="J19" i="3"/>
  <c r="N20" i="3" l="1"/>
  <c r="L20" i="3"/>
</calcChain>
</file>

<file path=xl/sharedStrings.xml><?xml version="1.0" encoding="utf-8"?>
<sst xmlns="http://schemas.openxmlformats.org/spreadsheetml/2006/main" count="188" uniqueCount="78">
  <si>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</si>
  <si>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</si>
  <si>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</si>
  <si>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</si>
  <si>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</si>
  <si>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</si>
  <si>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</si>
  <si>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</si>
  <si>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</si>
  <si>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</si>
  <si>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</si>
  <si>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</si>
  <si>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</si>
  <si>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</si>
  <si>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</si>
  <si>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</si>
  <si>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</si>
  <si>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</si>
  <si>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</si>
  <si>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</si>
  <si>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</si>
  <si>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</si>
  <si>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</si>
  <si>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</si>
  <si>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</si>
  <si>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</si>
  <si>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</si>
  <si>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</si>
  <si>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</si>
  <si>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</si>
  <si>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</si>
  <si>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</si>
  <si>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</si>
  <si>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Ranta</t>
  </si>
  <si>
    <t>9.</t>
  </si>
  <si>
    <t>SMJ</t>
  </si>
  <si>
    <t>KaMa</t>
  </si>
  <si>
    <t>08.05. 1994  SMJ - LP  0-2  (0-1, 0-4)</t>
  </si>
  <si>
    <t>26.05. 1994  PattU - SMJ  1-0  (8-8, 10-6)</t>
  </si>
  <si>
    <t>4.  ottelu</t>
  </si>
  <si>
    <t xml:space="preserve">  22 v   0 kk 22 pv</t>
  </si>
  <si>
    <t xml:space="preserve">  22 v   1 kk 10 pv</t>
  </si>
  <si>
    <t>suomensarja</t>
  </si>
  <si>
    <t>ykköspesis</t>
  </si>
  <si>
    <t>12.</t>
  </si>
  <si>
    <t>8.</t>
  </si>
  <si>
    <t>KoU</t>
  </si>
  <si>
    <t>2.</t>
  </si>
  <si>
    <t>5.</t>
  </si>
  <si>
    <t>Seurat</t>
  </si>
  <si>
    <t>SMJ = Seinäjoen Maila-Jussit  (1932)</t>
  </si>
  <si>
    <t>KaMa = Kankaanpään Maila  (1958)</t>
  </si>
  <si>
    <t>Manse PP = Manse PP, Tampere  (2005)</t>
  </si>
  <si>
    <t>KoU = Koskenkorvan Urheilijat  (1945)</t>
  </si>
  <si>
    <t>16.4.1972</t>
  </si>
  <si>
    <t>Manse PP</t>
  </si>
  <si>
    <t>YKKÖSPESIS</t>
  </si>
  <si>
    <t>****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</si>
  <si>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</si>
  <si>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</si>
  <si>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</si>
  <si>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</si>
  <si>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</si>
  <si>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</si>
  <si>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</si>
  <si>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</si>
  <si>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</si>
  <si>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</si>
  <si>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</si>
  <si>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</si>
  <si>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</si>
  <si>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</si>
  <si>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</si>
  <si>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</si>
  <si>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</si>
  <si>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YJ</t>
  </si>
  <si>
    <t>4.</t>
  </si>
  <si>
    <t>YJ = Ylihärmän Junkkarit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</si>
</sst>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11.42578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20" width="5.7109375" style="70" customWidth="1"/>
    <col min="21" max="21" width="8.7109375" style="70" customWidth="1"/>
    <col min="22" max="22" width="0.7109375" style="28" customWidth="1"/>
    <col min="23" max="27" width="5.7109375" style="70" customWidth="1"/>
    <col min="28" max="28" width="8.7109375" style="70" customWidth="1"/>
    <col min="29" max="29" width="0.7109375" style="28" customWidth="1"/>
    <col min="30" max="35" width="5.7109375" style="70" customWidth="1"/>
    <col min="36" max="16384" width="9.140625" style="8"/>
  </cols>
  <sheetData>
    <row r="1" spans="1:47" ht="19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1:47" s="23" customFormat="1" ht="15" customHeight="1" x14ac:dyDescent="0.2">
      <c r="A2" s="9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59</v>
      </c>
      <c r="AE2" s="14"/>
      <c r="AF2" s="14"/>
      <c r="AG2" s="20"/>
      <c r="AH2" s="14" t="s">
        <v>60</v>
      </c>
      <c r="AI2" s="15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61</v>
      </c>
      <c r="AG3" s="15" t="s">
        <v>30</v>
      </c>
      <c r="AH3" s="17" t="s">
        <v>31</v>
      </c>
      <c r="AI3" s="18" t="s">
        <v>32</v>
      </c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</row>
    <row r="4" spans="1:47" s="23" customFormat="1" ht="15" customHeight="1" x14ac:dyDescent="0.25">
      <c r="A4" s="9"/>
      <c r="B4" s="40">
        <v>1992</v>
      </c>
      <c r="C4" s="40" t="s">
        <v>74</v>
      </c>
      <c r="D4" s="41" t="s">
        <v>75</v>
      </c>
      <c r="E4" s="40"/>
      <c r="F4" s="42" t="s">
        <v>42</v>
      </c>
      <c r="G4" s="40"/>
      <c r="H4" s="40"/>
      <c r="I4" s="40"/>
      <c r="J4" s="40"/>
      <c r="K4" s="40"/>
      <c r="L4" s="40"/>
      <c r="M4" s="40"/>
      <c r="N4" s="43"/>
      <c r="O4" s="28"/>
      <c r="P4" s="25"/>
      <c r="Q4" s="25"/>
      <c r="R4" s="25"/>
      <c r="S4" s="25"/>
      <c r="T4" s="25"/>
      <c r="U4" s="25"/>
      <c r="V4" s="28"/>
      <c r="W4" s="39"/>
      <c r="X4" s="39"/>
      <c r="Y4" s="39"/>
      <c r="Z4" s="39"/>
      <c r="AA4" s="39"/>
      <c r="AB4" s="64"/>
      <c r="AC4" s="28"/>
      <c r="AD4" s="25"/>
      <c r="AE4" s="2"/>
      <c r="AF4" s="44"/>
      <c r="AG4" s="29"/>
      <c r="AH4" s="30"/>
      <c r="AI4" s="25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</row>
    <row r="5" spans="1:47" s="23" customFormat="1" ht="15" customHeight="1" x14ac:dyDescent="0.25">
      <c r="A5" s="9"/>
      <c r="B5" s="40">
        <v>1993</v>
      </c>
      <c r="C5" s="40" t="s">
        <v>76</v>
      </c>
      <c r="D5" s="41" t="s">
        <v>75</v>
      </c>
      <c r="E5" s="40"/>
      <c r="F5" s="42" t="s">
        <v>42</v>
      </c>
      <c r="G5" s="40"/>
      <c r="H5" s="40"/>
      <c r="I5" s="40"/>
      <c r="J5" s="40"/>
      <c r="K5" s="40"/>
      <c r="L5" s="40"/>
      <c r="M5" s="40"/>
      <c r="N5" s="43"/>
      <c r="O5" s="28"/>
      <c r="P5" s="25"/>
      <c r="Q5" s="25"/>
      <c r="R5" s="25"/>
      <c r="S5" s="25"/>
      <c r="T5" s="25"/>
      <c r="U5" s="25"/>
      <c r="V5" s="28"/>
      <c r="W5" s="39"/>
      <c r="X5" s="39"/>
      <c r="Y5" s="39"/>
      <c r="Z5" s="39"/>
      <c r="AA5" s="39"/>
      <c r="AB5" s="64"/>
      <c r="AC5" s="28"/>
      <c r="AD5" s="25"/>
      <c r="AE5" s="2"/>
      <c r="AF5" s="44"/>
      <c r="AG5" s="29"/>
      <c r="AH5" s="30"/>
      <c r="AI5" s="25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1:47" s="23" customFormat="1" ht="15" customHeight="1" x14ac:dyDescent="0.25">
      <c r="A6" s="9"/>
      <c r="B6" s="25">
        <v>1994</v>
      </c>
      <c r="C6" s="25" t="s">
        <v>34</v>
      </c>
      <c r="D6" s="26" t="s">
        <v>35</v>
      </c>
      <c r="E6" s="25">
        <v>21</v>
      </c>
      <c r="F6" s="25">
        <v>2</v>
      </c>
      <c r="G6" s="25">
        <v>10</v>
      </c>
      <c r="H6" s="25">
        <v>4</v>
      </c>
      <c r="I6" s="25">
        <v>23</v>
      </c>
      <c r="J6" s="25">
        <v>2</v>
      </c>
      <c r="K6" s="25">
        <v>2</v>
      </c>
      <c r="L6" s="25">
        <v>7</v>
      </c>
      <c r="M6" s="25">
        <v>12</v>
      </c>
      <c r="N6" s="27">
        <v>0.56100000000000005</v>
      </c>
      <c r="O6" s="28"/>
      <c r="P6" s="25"/>
      <c r="Q6" s="25"/>
      <c r="R6" s="25"/>
      <c r="S6" s="25"/>
      <c r="T6" s="25"/>
      <c r="U6" s="25"/>
      <c r="V6" s="28"/>
      <c r="W6" s="39"/>
      <c r="X6" s="39"/>
      <c r="Y6" s="39"/>
      <c r="Z6" s="39"/>
      <c r="AA6" s="39"/>
      <c r="AB6" s="64"/>
      <c r="AC6" s="28"/>
      <c r="AD6" s="25"/>
      <c r="AE6" s="25"/>
      <c r="AF6" s="25"/>
      <c r="AG6" s="25"/>
      <c r="AH6" s="25"/>
      <c r="AI6" s="25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</row>
    <row r="7" spans="1:47" s="23" customFormat="1" ht="15" customHeight="1" x14ac:dyDescent="0.25">
      <c r="A7" s="9"/>
      <c r="B7" s="25">
        <v>1995</v>
      </c>
      <c r="C7" s="25"/>
      <c r="D7" s="26"/>
      <c r="E7" s="25"/>
      <c r="F7" s="25"/>
      <c r="G7" s="30"/>
      <c r="H7" s="29"/>
      <c r="I7" s="25"/>
      <c r="J7" s="25"/>
      <c r="K7" s="25"/>
      <c r="L7" s="25"/>
      <c r="M7" s="25"/>
      <c r="N7" s="27"/>
      <c r="O7" s="28"/>
      <c r="P7" s="25"/>
      <c r="Q7" s="25"/>
      <c r="R7" s="25"/>
      <c r="S7" s="25"/>
      <c r="T7" s="25"/>
      <c r="U7" s="25"/>
      <c r="V7" s="28"/>
      <c r="W7" s="39"/>
      <c r="X7" s="39"/>
      <c r="Y7" s="39"/>
      <c r="Z7" s="39"/>
      <c r="AA7" s="39"/>
      <c r="AB7" s="64"/>
      <c r="AC7" s="28"/>
      <c r="AD7" s="25"/>
      <c r="AE7" s="25"/>
      <c r="AF7" s="25"/>
      <c r="AG7" s="25"/>
      <c r="AH7" s="25"/>
      <c r="AI7" s="25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</row>
    <row r="8" spans="1:47" s="23" customFormat="1" ht="15" customHeight="1" x14ac:dyDescent="0.2">
      <c r="A8" s="9"/>
      <c r="B8" s="31">
        <v>1996</v>
      </c>
      <c r="C8" s="31" t="s">
        <v>47</v>
      </c>
      <c r="D8" s="32" t="s">
        <v>36</v>
      </c>
      <c r="E8" s="32"/>
      <c r="F8" s="32" t="s">
        <v>43</v>
      </c>
      <c r="G8" s="33"/>
      <c r="H8" s="34"/>
      <c r="I8" s="32"/>
      <c r="J8" s="32"/>
      <c r="K8" s="32"/>
      <c r="L8" s="32"/>
      <c r="M8" s="32"/>
      <c r="N8" s="35"/>
      <c r="O8" s="24"/>
      <c r="P8" s="25"/>
      <c r="Q8" s="25"/>
      <c r="R8" s="25"/>
      <c r="S8" s="25"/>
      <c r="T8" s="25"/>
      <c r="U8" s="25"/>
      <c r="V8" s="24"/>
      <c r="W8" s="39"/>
      <c r="X8" s="39"/>
      <c r="Y8" s="39"/>
      <c r="Z8" s="39"/>
      <c r="AA8" s="39"/>
      <c r="AB8" s="64"/>
      <c r="AC8" s="24"/>
      <c r="AD8" s="25"/>
      <c r="AE8" s="2"/>
      <c r="AF8" s="2"/>
      <c r="AG8" s="25"/>
      <c r="AH8" s="25"/>
      <c r="AI8" s="25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s="23" customFormat="1" ht="15" customHeight="1" x14ac:dyDescent="0.25">
      <c r="A9" s="9"/>
      <c r="B9" s="31">
        <v>1997</v>
      </c>
      <c r="C9" s="31" t="s">
        <v>48</v>
      </c>
      <c r="D9" s="32" t="s">
        <v>46</v>
      </c>
      <c r="E9" s="32"/>
      <c r="F9" s="32" t="s">
        <v>43</v>
      </c>
      <c r="G9" s="33"/>
      <c r="H9" s="34"/>
      <c r="I9" s="32"/>
      <c r="J9" s="32"/>
      <c r="K9" s="32"/>
      <c r="L9" s="32"/>
      <c r="M9" s="32"/>
      <c r="N9" s="35"/>
      <c r="O9" s="28"/>
      <c r="P9" s="25"/>
      <c r="Q9" s="25"/>
      <c r="R9" s="25"/>
      <c r="S9" s="25"/>
      <c r="T9" s="25"/>
      <c r="U9" s="25"/>
      <c r="V9" s="28"/>
      <c r="W9" s="39"/>
      <c r="X9" s="39"/>
      <c r="Y9" s="39"/>
      <c r="Z9" s="39"/>
      <c r="AA9" s="39"/>
      <c r="AB9" s="64"/>
      <c r="AC9" s="28"/>
      <c r="AD9" s="25"/>
      <c r="AE9" s="25"/>
      <c r="AF9" s="25"/>
      <c r="AG9" s="25"/>
      <c r="AH9" s="25"/>
      <c r="AI9" s="25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</row>
    <row r="10" spans="1:47" s="23" customFormat="1" ht="15" customHeight="1" x14ac:dyDescent="0.25">
      <c r="A10" s="9"/>
      <c r="B10" s="31">
        <v>1998</v>
      </c>
      <c r="C10" s="31" t="s">
        <v>47</v>
      </c>
      <c r="D10" s="36" t="s">
        <v>46</v>
      </c>
      <c r="E10" s="31"/>
      <c r="F10" s="37" t="s">
        <v>43</v>
      </c>
      <c r="G10" s="73"/>
      <c r="H10" s="72"/>
      <c r="I10" s="31"/>
      <c r="J10" s="31"/>
      <c r="K10" s="31"/>
      <c r="L10" s="31"/>
      <c r="M10" s="31"/>
      <c r="N10" s="38"/>
      <c r="O10" s="28"/>
      <c r="P10" s="25"/>
      <c r="Q10" s="25"/>
      <c r="R10" s="25"/>
      <c r="S10" s="25"/>
      <c r="T10" s="25"/>
      <c r="U10" s="25"/>
      <c r="V10" s="28"/>
      <c r="W10" s="39">
        <v>5</v>
      </c>
      <c r="X10" s="39">
        <v>0</v>
      </c>
      <c r="Y10" s="39">
        <v>2</v>
      </c>
      <c r="Z10" s="39">
        <v>0</v>
      </c>
      <c r="AA10" s="39">
        <v>9</v>
      </c>
      <c r="AB10" s="64">
        <v>0.47399999999999998</v>
      </c>
      <c r="AC10" s="28"/>
      <c r="AD10" s="25"/>
      <c r="AE10" s="25"/>
      <c r="AF10" s="25"/>
      <c r="AG10" s="25"/>
      <c r="AH10" s="25"/>
      <c r="AI10" s="25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  <row r="11" spans="1:47" s="23" customFormat="1" ht="15" customHeight="1" x14ac:dyDescent="0.25">
      <c r="A11" s="9"/>
      <c r="B11" s="25" t="s">
        <v>57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9"/>
      <c r="S11" s="25"/>
      <c r="T11" s="25"/>
      <c r="U11" s="25"/>
      <c r="V11" s="28"/>
      <c r="W11" s="39"/>
      <c r="X11" s="39"/>
      <c r="Y11" s="39"/>
      <c r="Z11" s="39"/>
      <c r="AA11" s="39"/>
      <c r="AB11" s="64"/>
      <c r="AC11" s="28"/>
      <c r="AD11" s="25"/>
      <c r="AE11" s="2"/>
      <c r="AF11" s="44"/>
      <c r="AG11" s="29"/>
      <c r="AH11" s="30"/>
      <c r="AI11" s="25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s="23" customFormat="1" ht="15" customHeight="1" x14ac:dyDescent="0.25">
      <c r="A12" s="9"/>
      <c r="B12" s="31">
        <v>2008</v>
      </c>
      <c r="C12" s="31" t="s">
        <v>44</v>
      </c>
      <c r="D12" s="36" t="s">
        <v>55</v>
      </c>
      <c r="E12" s="31"/>
      <c r="F12" s="37" t="s">
        <v>43</v>
      </c>
      <c r="G12" s="73"/>
      <c r="H12" s="72"/>
      <c r="I12" s="31"/>
      <c r="J12" s="31"/>
      <c r="K12" s="31"/>
      <c r="L12" s="31"/>
      <c r="M12" s="31"/>
      <c r="N12" s="38"/>
      <c r="O12" s="28"/>
      <c r="P12" s="25"/>
      <c r="Q12" s="25"/>
      <c r="R12" s="25"/>
      <c r="S12" s="25"/>
      <c r="T12" s="25"/>
      <c r="U12" s="25"/>
      <c r="V12" s="28"/>
      <c r="W12" s="39"/>
      <c r="X12" s="39"/>
      <c r="Y12" s="39"/>
      <c r="Z12" s="39"/>
      <c r="AA12" s="39"/>
      <c r="AB12" s="64"/>
      <c r="AC12" s="28"/>
      <c r="AD12" s="25"/>
      <c r="AE12" s="25"/>
      <c r="AF12" s="29"/>
      <c r="AG12" s="29"/>
      <c r="AH12" s="30"/>
      <c r="AI12" s="25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s="23" customFormat="1" ht="15" customHeight="1" x14ac:dyDescent="0.25">
      <c r="A13" s="9"/>
      <c r="B13" s="40">
        <v>2009</v>
      </c>
      <c r="C13" s="40" t="s">
        <v>45</v>
      </c>
      <c r="D13" s="41" t="s">
        <v>55</v>
      </c>
      <c r="E13" s="40"/>
      <c r="F13" s="42" t="s">
        <v>42</v>
      </c>
      <c r="G13" s="40"/>
      <c r="H13" s="40"/>
      <c r="I13" s="40"/>
      <c r="J13" s="40"/>
      <c r="K13" s="40"/>
      <c r="L13" s="40"/>
      <c r="M13" s="40"/>
      <c r="N13" s="43"/>
      <c r="O13" s="28"/>
      <c r="P13" s="25"/>
      <c r="Q13" s="25"/>
      <c r="R13" s="25"/>
      <c r="S13" s="25"/>
      <c r="T13" s="25"/>
      <c r="U13" s="25"/>
      <c r="V13" s="28"/>
      <c r="W13" s="39"/>
      <c r="X13" s="39"/>
      <c r="Y13" s="39"/>
      <c r="Z13" s="39"/>
      <c r="AA13" s="39"/>
      <c r="AB13" s="64"/>
      <c r="AC13" s="28"/>
      <c r="AD13" s="25"/>
      <c r="AE13" s="2"/>
      <c r="AF13" s="44"/>
      <c r="AG13" s="29"/>
      <c r="AH13" s="30"/>
      <c r="AI13" s="25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ht="15" customHeight="1" x14ac:dyDescent="0.2">
      <c r="A14" s="9"/>
      <c r="B14" s="16" t="s">
        <v>7</v>
      </c>
      <c r="C14" s="17"/>
      <c r="D14" s="15"/>
      <c r="E14" s="18">
        <v>50</v>
      </c>
      <c r="F14" s="18">
        <v>2</v>
      </c>
      <c r="G14" s="18">
        <v>14</v>
      </c>
      <c r="H14" s="18">
        <v>8</v>
      </c>
      <c r="I14" s="18">
        <v>78</v>
      </c>
      <c r="J14" s="18">
        <v>18</v>
      </c>
      <c r="K14" s="18">
        <v>19</v>
      </c>
      <c r="L14" s="18">
        <v>25</v>
      </c>
      <c r="M14" s="18">
        <v>16</v>
      </c>
      <c r="N14" s="45">
        <v>0.375</v>
      </c>
      <c r="O14" s="24"/>
      <c r="P14" s="18">
        <f>SUM(P11:P13)</f>
        <v>0</v>
      </c>
      <c r="Q14" s="18">
        <f>SUM(Q11:Q13)</f>
        <v>0</v>
      </c>
      <c r="R14" s="18">
        <f>SUM(R11:R13)</f>
        <v>0</v>
      </c>
      <c r="S14" s="18">
        <f>SUM(S11:S13)</f>
        <v>0</v>
      </c>
      <c r="T14" s="18">
        <f>SUM(T11:T13)</f>
        <v>0</v>
      </c>
      <c r="U14" s="45">
        <v>0</v>
      </c>
      <c r="V14" s="24"/>
      <c r="W14" s="18">
        <f>PRODUCT(E20)</f>
        <v>9</v>
      </c>
      <c r="X14" s="18">
        <f t="shared" ref="X14:AA14" si="0">PRODUCT(F20)</f>
        <v>0</v>
      </c>
      <c r="Y14" s="18">
        <f t="shared" si="0"/>
        <v>3</v>
      </c>
      <c r="Z14" s="18">
        <f t="shared" si="0"/>
        <v>0</v>
      </c>
      <c r="AA14" s="18">
        <f t="shared" si="0"/>
        <v>17</v>
      </c>
      <c r="AB14" s="45">
        <f>PRODUCT(N20)</f>
        <v>0.44700000000000001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</row>
    <row r="15" spans="1:47" ht="15" customHeight="1" x14ac:dyDescent="0.2">
      <c r="A15" s="9"/>
      <c r="B15" s="46" t="s">
        <v>2</v>
      </c>
      <c r="C15" s="30"/>
      <c r="D15" s="47">
        <v>61.333333333333343</v>
      </c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50"/>
      <c r="AI15" s="48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</row>
    <row r="16" spans="1:47" ht="15" customHeight="1" x14ac:dyDescent="0.25">
      <c r="A16" s="9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P16" s="48"/>
      <c r="Q16" s="51"/>
      <c r="R16" s="48"/>
      <c r="S16" s="48"/>
      <c r="T16" s="48"/>
      <c r="U16" s="48"/>
      <c r="W16" s="48"/>
      <c r="X16" s="48"/>
      <c r="Y16" s="48"/>
      <c r="Z16" s="48"/>
      <c r="AA16" s="48"/>
      <c r="AB16" s="48"/>
      <c r="AD16" s="48"/>
      <c r="AE16" s="48"/>
      <c r="AF16" s="48"/>
      <c r="AG16" s="48"/>
      <c r="AH16" s="48"/>
      <c r="AI16" s="48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</row>
    <row r="17" spans="1:47" ht="15" customHeight="1" x14ac:dyDescent="0.25">
      <c r="A17" s="9"/>
      <c r="B17" s="22" t="s">
        <v>24</v>
      </c>
      <c r="C17" s="52"/>
      <c r="D17" s="52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8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53" t="s">
        <v>29</v>
      </c>
      <c r="Q17" s="12"/>
      <c r="R17" s="12"/>
      <c r="S17" s="12"/>
      <c r="T17" s="54"/>
      <c r="U17" s="54"/>
      <c r="V17" s="54"/>
      <c r="W17" s="54"/>
      <c r="X17" s="54"/>
      <c r="Y17" s="54"/>
      <c r="Z17" s="54"/>
      <c r="AA17" s="12"/>
      <c r="AB17" s="12"/>
      <c r="AC17" s="54"/>
      <c r="AD17" s="12"/>
      <c r="AE17" s="12"/>
      <c r="AF17" s="12"/>
      <c r="AG17" s="12"/>
      <c r="AH17" s="12"/>
      <c r="AI17" s="55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</row>
    <row r="18" spans="1:47" ht="15" customHeight="1" x14ac:dyDescent="0.2">
      <c r="A18" s="9"/>
      <c r="B18" s="53" t="s">
        <v>12</v>
      </c>
      <c r="C18" s="12"/>
      <c r="D18" s="55"/>
      <c r="E18" s="25">
        <v>50</v>
      </c>
      <c r="F18" s="25">
        <v>2</v>
      </c>
      <c r="G18" s="25">
        <v>14</v>
      </c>
      <c r="H18" s="25">
        <v>8</v>
      </c>
      <c r="I18" s="25">
        <v>78</v>
      </c>
      <c r="J18" s="48"/>
      <c r="K18" s="56">
        <v>0.32</v>
      </c>
      <c r="L18" s="56">
        <v>0.16</v>
      </c>
      <c r="M18" s="56">
        <v>1.56</v>
      </c>
      <c r="N18" s="27">
        <v>0.375</v>
      </c>
      <c r="O18" s="24"/>
      <c r="P18" s="95" t="s">
        <v>9</v>
      </c>
      <c r="Q18" s="112"/>
      <c r="R18" s="96" t="s">
        <v>37</v>
      </c>
      <c r="S18" s="96"/>
      <c r="T18" s="96"/>
      <c r="U18" s="96"/>
      <c r="V18" s="96"/>
      <c r="W18" s="96"/>
      <c r="X18" s="96"/>
      <c r="Y18" s="96"/>
      <c r="Z18" s="113" t="s">
        <v>11</v>
      </c>
      <c r="AA18" s="96"/>
      <c r="AB18" s="114" t="s">
        <v>40</v>
      </c>
      <c r="AC18" s="96"/>
      <c r="AD18" s="96"/>
      <c r="AE18" s="96"/>
      <c r="AF18" s="124"/>
      <c r="AG18" s="124"/>
      <c r="AH18" s="113"/>
      <c r="AI18" s="125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7" ht="15" customHeight="1" x14ac:dyDescent="0.2">
      <c r="A19" s="9"/>
      <c r="B19" s="57" t="s">
        <v>14</v>
      </c>
      <c r="C19" s="58"/>
      <c r="D19" s="59"/>
      <c r="E19" s="25"/>
      <c r="F19" s="25"/>
      <c r="G19" s="25"/>
      <c r="H19" s="25"/>
      <c r="I19" s="25"/>
      <c r="J19" s="48"/>
      <c r="K19" s="56"/>
      <c r="L19" s="56"/>
      <c r="M19" s="56"/>
      <c r="N19" s="27"/>
      <c r="O19" s="24"/>
      <c r="P19" s="115" t="s">
        <v>62</v>
      </c>
      <c r="Q19" s="116"/>
      <c r="R19" s="117" t="s">
        <v>38</v>
      </c>
      <c r="S19" s="117"/>
      <c r="T19" s="117"/>
      <c r="U19" s="117"/>
      <c r="V19" s="117"/>
      <c r="W19" s="117"/>
      <c r="X19" s="117"/>
      <c r="Y19" s="117"/>
      <c r="Z19" s="118" t="s">
        <v>39</v>
      </c>
      <c r="AA19" s="117"/>
      <c r="AB19" s="119" t="s">
        <v>41</v>
      </c>
      <c r="AC19" s="117"/>
      <c r="AD19" s="117"/>
      <c r="AE19" s="117"/>
      <c r="AF19" s="117"/>
      <c r="AG19" s="117"/>
      <c r="AH19" s="118"/>
      <c r="AI19" s="126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</row>
    <row r="20" spans="1:47" ht="15" customHeight="1" x14ac:dyDescent="0.2">
      <c r="A20" s="9"/>
      <c r="B20" s="60" t="s">
        <v>15</v>
      </c>
      <c r="C20" s="61"/>
      <c r="D20" s="62"/>
      <c r="E20" s="39">
        <v>9</v>
      </c>
      <c r="F20" s="39">
        <v>0</v>
      </c>
      <c r="G20" s="39">
        <v>3</v>
      </c>
      <c r="H20" s="39">
        <v>0</v>
      </c>
      <c r="I20" s="39">
        <v>17</v>
      </c>
      <c r="J20" s="48"/>
      <c r="K20" s="63">
        <v>0.33</v>
      </c>
      <c r="L20" s="63">
        <v>0</v>
      </c>
      <c r="M20" s="63">
        <v>1.89</v>
      </c>
      <c r="N20" s="64">
        <v>0.44700000000000001</v>
      </c>
      <c r="O20" s="24"/>
      <c r="P20" s="115" t="s">
        <v>63</v>
      </c>
      <c r="Q20" s="116"/>
      <c r="R20" s="117" t="s">
        <v>38</v>
      </c>
      <c r="S20" s="117"/>
      <c r="T20" s="117"/>
      <c r="U20" s="117"/>
      <c r="V20" s="117"/>
      <c r="W20" s="117"/>
      <c r="X20" s="117"/>
      <c r="Y20" s="117"/>
      <c r="Z20" s="118" t="s">
        <v>39</v>
      </c>
      <c r="AA20" s="117"/>
      <c r="AB20" s="119" t="s">
        <v>41</v>
      </c>
      <c r="AC20" s="117"/>
      <c r="AD20" s="117"/>
      <c r="AE20" s="117"/>
      <c r="AF20" s="117"/>
      <c r="AG20" s="117"/>
      <c r="AH20" s="118"/>
      <c r="AI20" s="126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</row>
    <row r="21" spans="1:47" ht="15" customHeight="1" x14ac:dyDescent="0.2">
      <c r="A21" s="9"/>
      <c r="B21" s="65" t="s">
        <v>25</v>
      </c>
      <c r="C21" s="66"/>
      <c r="D21" s="67"/>
      <c r="E21" s="18">
        <f>SUM(E18:E20)</f>
        <v>59</v>
      </c>
      <c r="F21" s="18">
        <f t="shared" ref="F21:I21" si="1">SUM(F18:F20)</f>
        <v>2</v>
      </c>
      <c r="G21" s="18">
        <f t="shared" si="1"/>
        <v>17</v>
      </c>
      <c r="H21" s="18">
        <f t="shared" si="1"/>
        <v>8</v>
      </c>
      <c r="I21" s="18">
        <f t="shared" si="1"/>
        <v>95</v>
      </c>
      <c r="J21" s="48"/>
      <c r="K21" s="68">
        <v>0.32</v>
      </c>
      <c r="L21" s="68">
        <v>0.14000000000000001</v>
      </c>
      <c r="M21" s="68">
        <v>1.61</v>
      </c>
      <c r="N21" s="45">
        <v>0.38600000000000001</v>
      </c>
      <c r="O21" s="24"/>
      <c r="P21" s="120" t="s">
        <v>10</v>
      </c>
      <c r="Q21" s="121"/>
      <c r="R21" s="122" t="s">
        <v>38</v>
      </c>
      <c r="S21" s="122"/>
      <c r="T21" s="122"/>
      <c r="U21" s="122"/>
      <c r="V21" s="122"/>
      <c r="W21" s="122"/>
      <c r="X21" s="122"/>
      <c r="Y21" s="122"/>
      <c r="Z21" s="123" t="s">
        <v>39</v>
      </c>
      <c r="AA21" s="122"/>
      <c r="AB21" s="77" t="s">
        <v>41</v>
      </c>
      <c r="AC21" s="122"/>
      <c r="AD21" s="122"/>
      <c r="AE21" s="122"/>
      <c r="AF21" s="122"/>
      <c r="AG21" s="122"/>
      <c r="AH21" s="123"/>
      <c r="AI21" s="127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</row>
    <row r="22" spans="1:47" ht="15" customHeight="1" x14ac:dyDescent="0.25">
      <c r="A22" s="9"/>
      <c r="B22" s="50"/>
      <c r="C22" s="50"/>
      <c r="D22" s="50"/>
      <c r="E22" s="50"/>
      <c r="F22" s="50"/>
      <c r="G22" s="50"/>
      <c r="H22" s="50"/>
      <c r="I22" s="50"/>
      <c r="J22" s="48"/>
      <c r="K22" s="50"/>
      <c r="L22" s="50"/>
      <c r="M22" s="50"/>
      <c r="N22" s="49"/>
      <c r="O22" s="24"/>
      <c r="P22" s="48"/>
      <c r="Q22" s="51"/>
      <c r="R22" s="48"/>
      <c r="S22" s="48"/>
      <c r="T22" s="24"/>
      <c r="U22" s="24"/>
      <c r="V22" s="24"/>
      <c r="W22" s="24"/>
      <c r="X22" s="69"/>
      <c r="Y22" s="48"/>
      <c r="Z22" s="48"/>
      <c r="AA22" s="48"/>
      <c r="AB22" s="48"/>
      <c r="AC22" s="24"/>
      <c r="AD22" s="48"/>
      <c r="AE22" s="48"/>
      <c r="AF22" s="48"/>
      <c r="AG22" s="48"/>
      <c r="AH22" s="48"/>
      <c r="AI22" s="48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</row>
    <row r="23" spans="1:47" ht="15" customHeight="1" x14ac:dyDescent="0.25">
      <c r="A23" s="9"/>
      <c r="B23" s="48" t="s">
        <v>49</v>
      </c>
      <c r="C23" s="48"/>
      <c r="D23" s="111" t="s">
        <v>77</v>
      </c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4"/>
      <c r="P23" s="48"/>
      <c r="Q23" s="51"/>
      <c r="R23" s="48"/>
      <c r="S23" s="48"/>
      <c r="T23" s="24"/>
      <c r="U23" s="24"/>
      <c r="V23" s="24"/>
      <c r="W23" s="24"/>
      <c r="X23" s="69"/>
      <c r="Y23" s="48"/>
      <c r="Z23" s="48"/>
      <c r="AA23" s="48"/>
      <c r="AB23" s="48"/>
      <c r="AC23" s="24"/>
      <c r="AD23" s="48"/>
      <c r="AE23" s="48"/>
      <c r="AF23" s="48"/>
      <c r="AG23" s="48"/>
      <c r="AH23" s="48"/>
      <c r="AI23" s="48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</row>
    <row r="24" spans="1:47" ht="15" customHeight="1" x14ac:dyDescent="0.25">
      <c r="A24" s="9"/>
      <c r="B24" s="48"/>
      <c r="C24" s="48"/>
      <c r="D24" s="48" t="s">
        <v>50</v>
      </c>
      <c r="E24" s="48"/>
      <c r="F24" s="48"/>
      <c r="G24" s="48"/>
      <c r="H24" s="48"/>
      <c r="I24" s="48"/>
      <c r="J24" s="48"/>
      <c r="K24" s="48"/>
      <c r="L24" s="48"/>
      <c r="M24" s="48"/>
      <c r="N24" s="51"/>
      <c r="O24" s="24"/>
      <c r="P24" s="48"/>
      <c r="Q24" s="51"/>
      <c r="R24" s="48"/>
      <c r="S24" s="48"/>
      <c r="T24" s="24"/>
      <c r="U24" s="24"/>
      <c r="V24" s="24"/>
      <c r="W24" s="24"/>
      <c r="X24" s="69"/>
      <c r="Y24" s="48"/>
      <c r="Z24" s="48"/>
      <c r="AA24" s="48"/>
      <c r="AB24" s="48"/>
      <c r="AC24" s="24"/>
      <c r="AD24" s="48"/>
      <c r="AE24" s="48"/>
      <c r="AF24" s="48"/>
      <c r="AG24" s="48"/>
      <c r="AH24" s="48"/>
      <c r="AI24" s="48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</row>
    <row r="25" spans="1:47" ht="15" customHeight="1" x14ac:dyDescent="0.25">
      <c r="A25" s="9"/>
      <c r="B25" s="48"/>
      <c r="C25" s="48"/>
      <c r="D25" s="48" t="s">
        <v>51</v>
      </c>
      <c r="E25" s="48"/>
      <c r="F25" s="48"/>
      <c r="G25" s="48"/>
      <c r="H25" s="48"/>
      <c r="I25" s="48"/>
      <c r="J25" s="48"/>
      <c r="K25" s="48"/>
      <c r="L25" s="48"/>
      <c r="M25" s="48"/>
      <c r="N25" s="51"/>
      <c r="O25" s="24"/>
      <c r="P25" s="48"/>
      <c r="Q25" s="51"/>
      <c r="R25" s="48"/>
      <c r="S25" s="48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</row>
    <row r="26" spans="1:47" ht="15" customHeight="1" x14ac:dyDescent="0.25">
      <c r="A26" s="9"/>
      <c r="B26" s="48"/>
      <c r="C26" s="48"/>
      <c r="D26" s="48" t="s">
        <v>53</v>
      </c>
      <c r="E26" s="48"/>
      <c r="F26" s="48"/>
      <c r="G26" s="48"/>
      <c r="H26" s="48"/>
      <c r="I26" s="48"/>
      <c r="J26" s="48"/>
      <c r="K26" s="48"/>
      <c r="L26" s="48"/>
      <c r="M26" s="48"/>
      <c r="N26" s="51"/>
      <c r="O26" s="24"/>
      <c r="P26" s="48"/>
      <c r="Q26" s="51"/>
      <c r="R26" s="48"/>
      <c r="S26" s="48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</row>
    <row r="27" spans="1:47" ht="15" customHeight="1" x14ac:dyDescent="0.25">
      <c r="A27" s="9"/>
      <c r="B27" s="48"/>
      <c r="C27" s="48"/>
      <c r="D27" s="48" t="s">
        <v>52</v>
      </c>
      <c r="E27" s="48"/>
      <c r="F27" s="48"/>
      <c r="G27" s="48"/>
      <c r="H27" s="48"/>
      <c r="I27" s="48"/>
      <c r="J27" s="48"/>
      <c r="K27" s="48"/>
      <c r="L27" s="48"/>
      <c r="M27" s="48"/>
      <c r="N27" s="51"/>
      <c r="O27" s="24"/>
      <c r="P27" s="48"/>
      <c r="Q27" s="51"/>
      <c r="R27" s="48"/>
      <c r="S27" s="48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</row>
    <row r="28" spans="1:47" ht="15" customHeight="1" x14ac:dyDescent="0.25">
      <c r="A28" s="9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4"/>
      <c r="P28" s="48"/>
      <c r="Q28" s="51"/>
      <c r="R28" s="48"/>
      <c r="S28" s="48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</row>
    <row r="29" spans="1:47" ht="15" customHeight="1" x14ac:dyDescent="0.25">
      <c r="A29" s="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4"/>
      <c r="P29" s="48"/>
      <c r="Q29" s="51"/>
      <c r="R29" s="48"/>
      <c r="S29" s="48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</row>
    <row r="30" spans="1:47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4"/>
      <c r="P30" s="48"/>
      <c r="Q30" s="51"/>
      <c r="R30" s="48"/>
      <c r="S30" s="48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</row>
    <row r="31" spans="1:47" ht="15" customHeight="1" x14ac:dyDescent="0.25">
      <c r="A31" s="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4"/>
      <c r="P31" s="48"/>
      <c r="Q31" s="51"/>
      <c r="R31" s="48"/>
      <c r="S31" s="48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</row>
    <row r="32" spans="1:47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4"/>
      <c r="P32" s="48"/>
      <c r="Q32" s="51"/>
      <c r="R32" s="48"/>
      <c r="S32" s="48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</row>
    <row r="33" spans="1:47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4"/>
      <c r="P33" s="48"/>
      <c r="Q33" s="51"/>
      <c r="R33" s="48"/>
      <c r="S33" s="48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</row>
    <row r="34" spans="1:47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</row>
    <row r="37" spans="1:47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spans="1:47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</row>
    <row r="39" spans="1:47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</row>
    <row r="40" spans="1:47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4"/>
      <c r="P40" s="48"/>
      <c r="Q40" s="51"/>
      <c r="R40" s="48"/>
      <c r="S40" s="48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</row>
    <row r="41" spans="1:47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4"/>
      <c r="P41" s="48"/>
      <c r="Q41" s="51"/>
      <c r="R41" s="48"/>
      <c r="S41" s="48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</row>
    <row r="42" spans="1:47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4"/>
      <c r="P42" s="48"/>
      <c r="Q42" s="51"/>
      <c r="R42" s="48"/>
      <c r="S42" s="48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</row>
    <row r="43" spans="1:47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4"/>
      <c r="P43" s="48"/>
      <c r="Q43" s="51"/>
      <c r="R43" s="48"/>
      <c r="S43" s="48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</row>
    <row r="44" spans="1:47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4"/>
      <c r="P44" s="48"/>
      <c r="Q44" s="51"/>
      <c r="R44" s="48"/>
      <c r="S44" s="48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</row>
    <row r="45" spans="1:47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4"/>
      <c r="P45" s="48"/>
      <c r="Q45" s="51"/>
      <c r="R45" s="48"/>
      <c r="S45" s="48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</row>
    <row r="46" spans="1:47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4"/>
      <c r="P46" s="48"/>
      <c r="Q46" s="51"/>
      <c r="R46" s="48"/>
      <c r="S46" s="48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</row>
    <row r="47" spans="1:47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4"/>
      <c r="P47" s="48"/>
      <c r="Q47" s="51"/>
      <c r="R47" s="48"/>
      <c r="S47" s="48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</row>
    <row r="48" spans="1:47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4"/>
      <c r="P48" s="48"/>
      <c r="Q48" s="51"/>
      <c r="R48" s="48"/>
      <c r="S48" s="48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</row>
    <row r="49" spans="1:47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4"/>
      <c r="P49" s="48"/>
      <c r="Q49" s="51"/>
      <c r="R49" s="48"/>
      <c r="S49" s="48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</row>
    <row r="50" spans="1:47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4"/>
      <c r="P50" s="48"/>
      <c r="Q50" s="51"/>
      <c r="R50" s="48"/>
      <c r="S50" s="48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</row>
    <row r="51" spans="1:47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4"/>
      <c r="P51" s="48"/>
      <c r="Q51" s="51"/>
      <c r="R51" s="48"/>
      <c r="S51" s="48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</row>
    <row r="52" spans="1:47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4"/>
      <c r="P52" s="48"/>
      <c r="Q52" s="51"/>
      <c r="R52" s="48"/>
      <c r="S52" s="48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</row>
    <row r="53" spans="1:47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4"/>
      <c r="P53" s="48"/>
      <c r="Q53" s="51"/>
      <c r="R53" s="48"/>
      <c r="S53" s="48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</row>
    <row r="54" spans="1:47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4"/>
      <c r="P54" s="48"/>
      <c r="Q54" s="51"/>
      <c r="R54" s="48"/>
      <c r="S54" s="48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</row>
    <row r="55" spans="1:47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4"/>
      <c r="P55" s="48"/>
      <c r="Q55" s="51"/>
      <c r="R55" s="48"/>
      <c r="S55" s="48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</row>
    <row r="56" spans="1:47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4"/>
      <c r="P56" s="48"/>
      <c r="Q56" s="51"/>
      <c r="R56" s="48"/>
      <c r="S56" s="48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</row>
    <row r="57" spans="1:47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4"/>
      <c r="P57" s="48"/>
      <c r="Q57" s="51"/>
      <c r="R57" s="48"/>
      <c r="S57" s="48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</row>
    <row r="58" spans="1:47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4"/>
      <c r="P58" s="48"/>
      <c r="Q58" s="51"/>
      <c r="R58" s="48"/>
      <c r="S58" s="48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</row>
    <row r="59" spans="1:47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4"/>
      <c r="P59" s="48"/>
      <c r="Q59" s="51"/>
      <c r="R59" s="48"/>
      <c r="S59" s="48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</row>
    <row r="60" spans="1:47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4"/>
      <c r="P60" s="48"/>
      <c r="Q60" s="51"/>
      <c r="R60" s="48"/>
      <c r="S60" s="48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</row>
    <row r="61" spans="1:47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4"/>
      <c r="P61" s="48"/>
      <c r="Q61" s="51"/>
      <c r="R61" s="48"/>
      <c r="S61" s="48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</row>
    <row r="62" spans="1:47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4"/>
      <c r="P62" s="48"/>
      <c r="Q62" s="51"/>
      <c r="R62" s="48"/>
      <c r="S62" s="48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</row>
    <row r="63" spans="1:47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4"/>
      <c r="P63" s="48"/>
      <c r="Q63" s="51"/>
      <c r="R63" s="48"/>
      <c r="S63" s="48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</row>
    <row r="64" spans="1:47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24"/>
      <c r="P64" s="48"/>
      <c r="Q64" s="51"/>
      <c r="R64" s="48"/>
      <c r="S64" s="48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</row>
    <row r="65" spans="1:47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24"/>
      <c r="P65" s="48"/>
      <c r="Q65" s="51"/>
      <c r="R65" s="48"/>
      <c r="S65" s="48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24"/>
      <c r="P66" s="48"/>
      <c r="Q66" s="51"/>
      <c r="R66" s="48"/>
      <c r="S66" s="48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</row>
    <row r="67" spans="1:47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24"/>
      <c r="P67" s="48"/>
      <c r="Q67" s="51"/>
      <c r="R67" s="48"/>
      <c r="S67" s="48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</row>
    <row r="68" spans="1:47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24"/>
      <c r="P68" s="48"/>
      <c r="Q68" s="51"/>
      <c r="R68" s="48"/>
      <c r="S68" s="48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</row>
    <row r="69" spans="1:47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24"/>
      <c r="P69" s="48"/>
      <c r="Q69" s="51"/>
      <c r="R69" s="48"/>
      <c r="S69" s="48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24"/>
      <c r="P70" s="48"/>
      <c r="Q70" s="51"/>
      <c r="R70" s="48"/>
      <c r="S70" s="48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</row>
    <row r="71" spans="1:47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24"/>
      <c r="P71" s="48"/>
      <c r="Q71" s="51"/>
      <c r="R71" s="48"/>
      <c r="S71" s="48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</row>
    <row r="72" spans="1:47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24"/>
      <c r="P72" s="48"/>
      <c r="Q72" s="51"/>
      <c r="R72" s="48"/>
      <c r="S72" s="48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</row>
    <row r="73" spans="1:47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24"/>
      <c r="P73" s="48"/>
      <c r="Q73" s="51"/>
      <c r="R73" s="48"/>
      <c r="S73" s="48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24"/>
      <c r="P74" s="48"/>
      <c r="Q74" s="51"/>
      <c r="R74" s="48"/>
      <c r="S74" s="48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</row>
    <row r="75" spans="1:47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24"/>
      <c r="P75" s="48"/>
      <c r="Q75" s="51"/>
      <c r="R75" s="48"/>
      <c r="S75" s="48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</row>
    <row r="76" spans="1:47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24"/>
      <c r="P76" s="48"/>
      <c r="Q76" s="51"/>
      <c r="R76" s="48"/>
      <c r="S76" s="48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</row>
    <row r="77" spans="1:47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24"/>
      <c r="P77" s="48"/>
      <c r="Q77" s="51"/>
      <c r="R77" s="48"/>
      <c r="S77" s="48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</row>
    <row r="78" spans="1:47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24"/>
      <c r="P78" s="48"/>
      <c r="Q78" s="51"/>
      <c r="R78" s="48"/>
      <c r="S78" s="48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</row>
    <row r="79" spans="1:47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24"/>
      <c r="P79" s="48"/>
      <c r="Q79" s="51"/>
      <c r="R79" s="48"/>
      <c r="S79" s="48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</row>
    <row r="80" spans="1:47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24"/>
      <c r="P80" s="48"/>
      <c r="Q80" s="51"/>
      <c r="R80" s="48"/>
      <c r="S80" s="48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</row>
    <row r="81" spans="1:47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24"/>
      <c r="P81" s="48"/>
      <c r="Q81" s="51"/>
      <c r="R81" s="48"/>
      <c r="S81" s="48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</row>
    <row r="82" spans="1:47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24"/>
      <c r="P82" s="48"/>
      <c r="Q82" s="51"/>
      <c r="R82" s="48"/>
      <c r="S82" s="48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24"/>
      <c r="P83" s="48"/>
      <c r="Q83" s="51"/>
      <c r="R83" s="48"/>
      <c r="S83" s="48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</row>
    <row r="84" spans="1:47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24"/>
      <c r="P84" s="48"/>
      <c r="Q84" s="51"/>
      <c r="R84" s="48"/>
      <c r="S84" s="48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</row>
    <row r="85" spans="1:47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24"/>
      <c r="P85" s="48"/>
      <c r="Q85" s="51"/>
      <c r="R85" s="48"/>
      <c r="S85" s="48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</row>
    <row r="86" spans="1:47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24"/>
      <c r="P86" s="48"/>
      <c r="Q86" s="51"/>
      <c r="R86" s="48"/>
      <c r="S86" s="48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</row>
    <row r="87" spans="1:47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24"/>
      <c r="P87" s="48"/>
      <c r="Q87" s="51"/>
      <c r="R87" s="48"/>
      <c r="S87" s="48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</row>
    <row r="88" spans="1:47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24"/>
      <c r="P88" s="48"/>
      <c r="Q88" s="51"/>
      <c r="R88" s="48"/>
      <c r="S88" s="48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</row>
    <row r="89" spans="1:47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24"/>
      <c r="P89" s="48"/>
      <c r="Q89" s="51"/>
      <c r="R89" s="48"/>
      <c r="S89" s="48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</row>
    <row r="90" spans="1:47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24"/>
      <c r="P90" s="48"/>
      <c r="Q90" s="51"/>
      <c r="R90" s="48"/>
      <c r="S90" s="48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</row>
    <row r="91" spans="1:47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24"/>
      <c r="P91" s="48"/>
      <c r="Q91" s="51"/>
      <c r="R91" s="48"/>
      <c r="S91" s="48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</row>
    <row r="92" spans="1:47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4"/>
      <c r="P92" s="48"/>
      <c r="Q92" s="51"/>
      <c r="R92" s="48"/>
      <c r="S92" s="48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</row>
    <row r="93" spans="1:47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24"/>
      <c r="P93" s="48"/>
      <c r="Q93" s="51"/>
      <c r="R93" s="48"/>
      <c r="S93" s="48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24"/>
      <c r="P94" s="48"/>
      <c r="Q94" s="51"/>
      <c r="R94" s="48"/>
      <c r="S94" s="48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</row>
    <row r="95" spans="1:47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24"/>
      <c r="P95" s="48"/>
      <c r="Q95" s="51"/>
      <c r="R95" s="48"/>
      <c r="S95" s="48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</row>
    <row r="96" spans="1:47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24"/>
      <c r="P96" s="48"/>
      <c r="Q96" s="51"/>
      <c r="R96" s="48"/>
      <c r="S96" s="48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</row>
    <row r="97" spans="1:47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24"/>
      <c r="P97" s="48"/>
      <c r="Q97" s="51"/>
      <c r="R97" s="48"/>
      <c r="S97" s="48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</row>
    <row r="98" spans="1:47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24"/>
      <c r="P98" s="48"/>
      <c r="Q98" s="51"/>
      <c r="R98" s="48"/>
      <c r="S98" s="48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</row>
    <row r="99" spans="1:47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24"/>
      <c r="P99" s="48"/>
      <c r="Q99" s="51"/>
      <c r="R99" s="48"/>
      <c r="S99" s="48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</row>
    <row r="100" spans="1:47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24"/>
      <c r="P100" s="48"/>
      <c r="Q100" s="51"/>
      <c r="R100" s="48"/>
      <c r="S100" s="48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</row>
    <row r="101" spans="1:47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24"/>
      <c r="P101" s="48"/>
      <c r="Q101" s="51"/>
      <c r="R101" s="48"/>
      <c r="S101" s="48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</row>
    <row r="102" spans="1:47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24"/>
      <c r="P102" s="48"/>
      <c r="Q102" s="51"/>
      <c r="R102" s="48"/>
      <c r="S102" s="48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</row>
    <row r="103" spans="1:47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24"/>
      <c r="P103" s="48"/>
      <c r="Q103" s="51"/>
      <c r="R103" s="48"/>
      <c r="S103" s="48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</row>
    <row r="104" spans="1:47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24"/>
      <c r="P104" s="48"/>
      <c r="Q104" s="51"/>
      <c r="R104" s="48"/>
      <c r="S104" s="48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24"/>
      <c r="P105" s="48"/>
      <c r="Q105" s="51"/>
      <c r="R105" s="48"/>
      <c r="S105" s="48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24"/>
      <c r="P106" s="48"/>
      <c r="Q106" s="51"/>
      <c r="R106" s="48"/>
      <c r="S106" s="48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24"/>
      <c r="P107" s="48"/>
      <c r="Q107" s="51"/>
      <c r="R107" s="48"/>
      <c r="S107" s="48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24"/>
      <c r="P108" s="48"/>
      <c r="Q108" s="51"/>
      <c r="R108" s="48"/>
      <c r="S108" s="48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</row>
    <row r="109" spans="1:47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24"/>
      <c r="P109" s="48"/>
      <c r="Q109" s="51"/>
      <c r="R109" s="48"/>
      <c r="S109" s="48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</row>
    <row r="110" spans="1:47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24"/>
      <c r="P110" s="48"/>
      <c r="Q110" s="51"/>
      <c r="R110" s="48"/>
      <c r="S110" s="48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</row>
    <row r="111" spans="1:47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24"/>
      <c r="P111" s="48"/>
      <c r="Q111" s="51"/>
      <c r="R111" s="48"/>
      <c r="S111" s="48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</row>
    <row r="112" spans="1:47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24"/>
      <c r="P112" s="48"/>
      <c r="Q112" s="51"/>
      <c r="R112" s="48"/>
      <c r="S112" s="48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24"/>
      <c r="P113" s="48"/>
      <c r="Q113" s="51"/>
      <c r="R113" s="48"/>
      <c r="S113" s="48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24"/>
      <c r="P114" s="48"/>
      <c r="Q114" s="51"/>
      <c r="R114" s="48"/>
      <c r="S114" s="48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24"/>
      <c r="P115" s="48"/>
      <c r="Q115" s="51"/>
      <c r="R115" s="48"/>
      <c r="S115" s="48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</row>
    <row r="116" spans="1:47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24"/>
      <c r="P116" s="48"/>
      <c r="Q116" s="51"/>
      <c r="R116" s="48"/>
      <c r="S116" s="48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</row>
    <row r="117" spans="1:47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24"/>
      <c r="P117" s="48"/>
      <c r="Q117" s="51"/>
      <c r="R117" s="48"/>
      <c r="S117" s="48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</row>
    <row r="118" spans="1:47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24"/>
      <c r="P118" s="48"/>
      <c r="Q118" s="51"/>
      <c r="R118" s="48"/>
      <c r="S118" s="48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</row>
    <row r="119" spans="1:47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24"/>
      <c r="P119" s="48"/>
      <c r="Q119" s="51"/>
      <c r="R119" s="48"/>
      <c r="S119" s="48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</row>
    <row r="120" spans="1:47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24"/>
      <c r="P120" s="48"/>
      <c r="Q120" s="51"/>
      <c r="R120" s="48"/>
      <c r="S120" s="48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</row>
    <row r="121" spans="1:47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24"/>
      <c r="P121" s="48"/>
      <c r="Q121" s="51"/>
      <c r="R121" s="48"/>
      <c r="S121" s="48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</row>
    <row r="122" spans="1:47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24"/>
      <c r="P122" s="48"/>
      <c r="Q122" s="51"/>
      <c r="R122" s="48"/>
      <c r="S122" s="48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</row>
    <row r="123" spans="1:47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24"/>
      <c r="P123" s="48"/>
      <c r="Q123" s="51"/>
      <c r="R123" s="48"/>
      <c r="S123" s="48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</row>
    <row r="124" spans="1:47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24"/>
      <c r="P124" s="48"/>
      <c r="Q124" s="51"/>
      <c r="R124" s="48"/>
      <c r="S124" s="48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</row>
    <row r="125" spans="1:47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24"/>
      <c r="P125" s="48"/>
      <c r="Q125" s="51"/>
      <c r="R125" s="48"/>
      <c r="S125" s="48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</row>
    <row r="126" spans="1:47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24"/>
      <c r="P126" s="48"/>
      <c r="Q126" s="51"/>
      <c r="R126" s="48"/>
      <c r="S126" s="48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</row>
    <row r="127" spans="1:47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24"/>
      <c r="P127" s="48"/>
      <c r="Q127" s="51"/>
      <c r="R127" s="48"/>
      <c r="S127" s="48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</row>
    <row r="128" spans="1:47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24"/>
      <c r="P128" s="48"/>
      <c r="Q128" s="51"/>
      <c r="R128" s="48"/>
      <c r="S128" s="48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</row>
    <row r="129" spans="1:47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24"/>
      <c r="P129" s="48"/>
      <c r="Q129" s="51"/>
      <c r="R129" s="48"/>
      <c r="S129" s="48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</row>
    <row r="130" spans="1:47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4"/>
      <c r="P130" s="48"/>
      <c r="Q130" s="51"/>
      <c r="R130" s="48"/>
      <c r="S130" s="48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</row>
    <row r="131" spans="1:47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24"/>
      <c r="P131" s="48"/>
      <c r="Q131" s="51"/>
      <c r="R131" s="48"/>
      <c r="S131" s="48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</row>
    <row r="132" spans="1:47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24"/>
      <c r="P132" s="48"/>
      <c r="Q132" s="51"/>
      <c r="R132" s="48"/>
      <c r="S132" s="48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</row>
    <row r="133" spans="1:47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24"/>
      <c r="P133" s="48"/>
      <c r="Q133" s="51"/>
      <c r="R133" s="48"/>
      <c r="S133" s="48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</row>
    <row r="134" spans="1:47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24"/>
      <c r="P134" s="48"/>
      <c r="Q134" s="51"/>
      <c r="R134" s="48"/>
      <c r="S134" s="48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</row>
    <row r="135" spans="1:47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24"/>
      <c r="P135" s="48"/>
      <c r="Q135" s="51"/>
      <c r="R135" s="48"/>
      <c r="S135" s="48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</row>
    <row r="136" spans="1:47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24"/>
      <c r="P136" s="48"/>
      <c r="Q136" s="51"/>
      <c r="R136" s="48"/>
      <c r="S136" s="48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</row>
    <row r="137" spans="1:47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24"/>
      <c r="P137" s="48"/>
      <c r="Q137" s="51"/>
      <c r="R137" s="48"/>
      <c r="S137" s="48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</row>
    <row r="138" spans="1:47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24"/>
      <c r="P138" s="48"/>
      <c r="Q138" s="51"/>
      <c r="R138" s="48"/>
      <c r="S138" s="48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</row>
    <row r="139" spans="1:47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24"/>
      <c r="P139" s="48"/>
      <c r="Q139" s="51"/>
      <c r="R139" s="48"/>
      <c r="S139" s="48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</row>
    <row r="140" spans="1:47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24"/>
      <c r="P140" s="48"/>
      <c r="Q140" s="51"/>
      <c r="R140" s="48"/>
      <c r="S140" s="48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</row>
    <row r="141" spans="1:47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24"/>
      <c r="P141" s="48"/>
      <c r="Q141" s="51"/>
      <c r="R141" s="48"/>
      <c r="S141" s="48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</row>
    <row r="142" spans="1:47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24"/>
      <c r="P142" s="48"/>
      <c r="Q142" s="51"/>
      <c r="R142" s="48"/>
      <c r="S142" s="48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</row>
    <row r="143" spans="1:47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24"/>
      <c r="P143" s="48"/>
      <c r="Q143" s="51"/>
      <c r="R143" s="48"/>
      <c r="S143" s="48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</row>
    <row r="144" spans="1:47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24"/>
      <c r="P144" s="48"/>
      <c r="Q144" s="51"/>
      <c r="R144" s="48"/>
      <c r="S144" s="48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</row>
    <row r="145" spans="2:47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</row>
    <row r="146" spans="2:47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</row>
    <row r="147" spans="2:47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</row>
    <row r="148" spans="2:47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</row>
    <row r="149" spans="2:47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</row>
    <row r="150" spans="2:47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</row>
    <row r="151" spans="2:47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</row>
    <row r="152" spans="2:47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</row>
    <row r="153" spans="2:47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</row>
    <row r="154" spans="2:47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</row>
    <row r="155" spans="2:47" ht="15" customHeight="1" x14ac:dyDescent="0.25"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</row>
    <row r="156" spans="2:47" ht="15" customHeight="1" x14ac:dyDescent="0.25"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</row>
    <row r="157" spans="2:47" ht="15" customHeight="1" x14ac:dyDescent="0.25"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</row>
    <row r="158" spans="2:47" ht="15" customHeight="1" x14ac:dyDescent="0.25"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</row>
    <row r="159" spans="2:47" ht="15" customHeight="1" x14ac:dyDescent="0.25"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</row>
    <row r="160" spans="2:47" ht="15" customHeight="1" x14ac:dyDescent="0.25"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28515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48"/>
      <c r="B1" s="2" t="s">
        <v>33</v>
      </c>
      <c r="C1" s="3"/>
      <c r="D1" s="4"/>
      <c r="E1" s="5" t="s">
        <v>54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4" t="s">
        <v>56</v>
      </c>
      <c r="C2" s="75"/>
      <c r="D2" s="34"/>
      <c r="E2" s="13" t="s">
        <v>12</v>
      </c>
      <c r="F2" s="14"/>
      <c r="G2" s="14"/>
      <c r="H2" s="14"/>
      <c r="I2" s="20"/>
      <c r="J2" s="15"/>
      <c r="K2" s="80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83" t="s">
        <v>66</v>
      </c>
      <c r="Y2" s="84"/>
      <c r="Z2" s="85"/>
      <c r="AA2" s="13" t="s">
        <v>12</v>
      </c>
      <c r="AB2" s="14"/>
      <c r="AC2" s="14"/>
      <c r="AD2" s="14"/>
      <c r="AE2" s="20"/>
      <c r="AF2" s="15"/>
      <c r="AG2" s="80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8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6"/>
      <c r="L3" s="18" t="s">
        <v>5</v>
      </c>
      <c r="M3" s="18" t="s">
        <v>6</v>
      </c>
      <c r="N3" s="18" t="s">
        <v>68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6"/>
      <c r="AH3" s="18" t="s">
        <v>5</v>
      </c>
      <c r="AI3" s="18" t="s">
        <v>6</v>
      </c>
      <c r="AJ3" s="18" t="s">
        <v>68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/>
      <c r="C4" s="30"/>
      <c r="D4" s="46"/>
      <c r="E4" s="25"/>
      <c r="F4" s="25"/>
      <c r="G4" s="25"/>
      <c r="H4" s="29"/>
      <c r="I4" s="25"/>
      <c r="J4" s="87"/>
      <c r="K4" s="28"/>
      <c r="L4" s="88"/>
      <c r="M4" s="18"/>
      <c r="N4" s="18"/>
      <c r="O4" s="18"/>
      <c r="P4" s="24"/>
      <c r="Q4" s="25"/>
      <c r="R4" s="25"/>
      <c r="S4" s="29"/>
      <c r="T4" s="25"/>
      <c r="U4" s="25"/>
      <c r="V4" s="89"/>
      <c r="W4" s="28"/>
      <c r="X4" s="25">
        <v>1992</v>
      </c>
      <c r="Y4" s="25" t="s">
        <v>74</v>
      </c>
      <c r="Z4" s="26" t="s">
        <v>75</v>
      </c>
      <c r="AA4" s="25">
        <v>22</v>
      </c>
      <c r="AB4" s="25">
        <v>0</v>
      </c>
      <c r="AC4" s="25">
        <v>3</v>
      </c>
      <c r="AD4" s="25">
        <v>14</v>
      </c>
      <c r="AE4" s="25"/>
      <c r="AF4" s="27"/>
      <c r="AG4" s="24"/>
      <c r="AH4" s="16"/>
      <c r="AI4" s="18"/>
      <c r="AJ4" s="18"/>
      <c r="AK4" s="18"/>
      <c r="AL4" s="24"/>
      <c r="AM4" s="25"/>
      <c r="AN4" s="25"/>
      <c r="AO4" s="25"/>
      <c r="AP4" s="25"/>
      <c r="AQ4" s="25"/>
      <c r="AR4" s="90"/>
      <c r="AS4" s="9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5"/>
      <c r="C5" s="30"/>
      <c r="D5" s="46"/>
      <c r="E5" s="25"/>
      <c r="F5" s="25"/>
      <c r="G5" s="25"/>
      <c r="H5" s="29"/>
      <c r="I5" s="25"/>
      <c r="J5" s="87"/>
      <c r="K5" s="28"/>
      <c r="L5" s="88"/>
      <c r="M5" s="18"/>
      <c r="N5" s="18"/>
      <c r="O5" s="18"/>
      <c r="P5" s="24"/>
      <c r="Q5" s="25"/>
      <c r="R5" s="25"/>
      <c r="S5" s="29"/>
      <c r="T5" s="25"/>
      <c r="U5" s="25"/>
      <c r="V5" s="89"/>
      <c r="W5" s="28"/>
      <c r="X5" s="25">
        <v>1993</v>
      </c>
      <c r="Y5" s="25" t="s">
        <v>76</v>
      </c>
      <c r="Z5" s="26" t="s">
        <v>75</v>
      </c>
      <c r="AA5" s="25">
        <v>21</v>
      </c>
      <c r="AB5" s="25">
        <v>2</v>
      </c>
      <c r="AC5" s="25">
        <v>13</v>
      </c>
      <c r="AD5" s="25">
        <v>20</v>
      </c>
      <c r="AE5" s="25"/>
      <c r="AF5" s="27"/>
      <c r="AG5" s="24"/>
      <c r="AH5" s="16"/>
      <c r="AI5" s="18"/>
      <c r="AJ5" s="18"/>
      <c r="AK5" s="18"/>
      <c r="AL5" s="24"/>
      <c r="AM5" s="25"/>
      <c r="AN5" s="25"/>
      <c r="AO5" s="25"/>
      <c r="AP5" s="25"/>
      <c r="AQ5" s="25"/>
      <c r="AR5" s="90"/>
      <c r="AS5" s="9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/>
      <c r="C6" s="30"/>
      <c r="D6" s="46"/>
      <c r="E6" s="25"/>
      <c r="F6" s="25"/>
      <c r="G6" s="25"/>
      <c r="H6" s="29"/>
      <c r="I6" s="25"/>
      <c r="J6" s="87"/>
      <c r="K6" s="28"/>
      <c r="L6" s="88"/>
      <c r="M6" s="18"/>
      <c r="N6" s="18"/>
      <c r="O6" s="18"/>
      <c r="P6" s="24"/>
      <c r="Q6" s="25"/>
      <c r="R6" s="25"/>
      <c r="S6" s="29"/>
      <c r="T6" s="25"/>
      <c r="U6" s="25"/>
      <c r="V6" s="89"/>
      <c r="W6" s="28"/>
      <c r="X6" s="25"/>
      <c r="Y6" s="30"/>
      <c r="Z6" s="46"/>
      <c r="AA6" s="25"/>
      <c r="AB6" s="25"/>
      <c r="AC6" s="25"/>
      <c r="AD6" s="29"/>
      <c r="AE6" s="25"/>
      <c r="AF6" s="8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0"/>
      <c r="AS6" s="9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5"/>
      <c r="C7" s="30"/>
      <c r="D7" s="46"/>
      <c r="E7" s="25"/>
      <c r="F7" s="25"/>
      <c r="G7" s="25"/>
      <c r="H7" s="29"/>
      <c r="I7" s="25"/>
      <c r="J7" s="87"/>
      <c r="K7" s="28"/>
      <c r="L7" s="88"/>
      <c r="M7" s="18"/>
      <c r="N7" s="18"/>
      <c r="O7" s="18"/>
      <c r="P7" s="24"/>
      <c r="Q7" s="25"/>
      <c r="R7" s="25"/>
      <c r="S7" s="29"/>
      <c r="T7" s="25"/>
      <c r="U7" s="25"/>
      <c r="V7" s="89"/>
      <c r="W7" s="28"/>
      <c r="X7" s="25">
        <v>1995</v>
      </c>
      <c r="Y7" s="30"/>
      <c r="Z7" s="46"/>
      <c r="AA7" s="25"/>
      <c r="AB7" s="25"/>
      <c r="AC7" s="25"/>
      <c r="AD7" s="29"/>
      <c r="AE7" s="25"/>
      <c r="AF7" s="8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0"/>
      <c r="AS7" s="9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5">
        <v>1996</v>
      </c>
      <c r="C8" s="30" t="s">
        <v>47</v>
      </c>
      <c r="D8" s="46" t="s">
        <v>36</v>
      </c>
      <c r="E8" s="25">
        <v>26</v>
      </c>
      <c r="F8" s="25">
        <v>0</v>
      </c>
      <c r="G8" s="25">
        <v>12</v>
      </c>
      <c r="H8" s="29">
        <v>7</v>
      </c>
      <c r="I8" s="25">
        <v>76</v>
      </c>
      <c r="J8" s="87"/>
      <c r="K8" s="28"/>
      <c r="L8" s="88"/>
      <c r="M8" s="18"/>
      <c r="N8" s="18"/>
      <c r="O8" s="18"/>
      <c r="P8" s="24"/>
      <c r="Q8" s="25"/>
      <c r="R8" s="25"/>
      <c r="S8" s="29"/>
      <c r="T8" s="25"/>
      <c r="U8" s="25"/>
      <c r="V8" s="89"/>
      <c r="W8" s="28"/>
      <c r="X8" s="25"/>
      <c r="Y8" s="30"/>
      <c r="Z8" s="46"/>
      <c r="AA8" s="25"/>
      <c r="AB8" s="25"/>
      <c r="AC8" s="25"/>
      <c r="AD8" s="29"/>
      <c r="AE8" s="25"/>
      <c r="AF8" s="8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0"/>
      <c r="AS8" s="9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5">
        <v>1997</v>
      </c>
      <c r="C9" s="30" t="s">
        <v>48</v>
      </c>
      <c r="D9" s="46" t="s">
        <v>46</v>
      </c>
      <c r="E9" s="25">
        <v>24</v>
      </c>
      <c r="F9" s="25">
        <v>1</v>
      </c>
      <c r="G9" s="25">
        <v>8</v>
      </c>
      <c r="H9" s="29">
        <v>3</v>
      </c>
      <c r="I9" s="25">
        <v>52</v>
      </c>
      <c r="J9" s="87"/>
      <c r="K9" s="28"/>
      <c r="L9" s="88"/>
      <c r="M9" s="18"/>
      <c r="N9" s="18"/>
      <c r="O9" s="18"/>
      <c r="P9" s="24"/>
      <c r="Q9" s="25"/>
      <c r="R9" s="25"/>
      <c r="S9" s="29"/>
      <c r="T9" s="25"/>
      <c r="U9" s="25"/>
      <c r="V9" s="89"/>
      <c r="W9" s="28"/>
      <c r="X9" s="25"/>
      <c r="Y9" s="30"/>
      <c r="Z9" s="46"/>
      <c r="AA9" s="25"/>
      <c r="AB9" s="25"/>
      <c r="AC9" s="25"/>
      <c r="AD9" s="29"/>
      <c r="AE9" s="25"/>
      <c r="AF9" s="8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0"/>
      <c r="AS9" s="9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5">
        <v>1998</v>
      </c>
      <c r="C10" s="30" t="s">
        <v>47</v>
      </c>
      <c r="D10" s="46" t="s">
        <v>46</v>
      </c>
      <c r="E10" s="25">
        <v>19</v>
      </c>
      <c r="F10" s="25">
        <v>1</v>
      </c>
      <c r="G10" s="25">
        <v>8</v>
      </c>
      <c r="H10" s="29">
        <v>9</v>
      </c>
      <c r="I10" s="25">
        <v>57</v>
      </c>
      <c r="J10" s="87"/>
      <c r="K10" s="28"/>
      <c r="L10" s="88"/>
      <c r="M10" s="18"/>
      <c r="N10" s="18"/>
      <c r="O10" s="18"/>
      <c r="P10" s="24"/>
      <c r="Q10" s="25"/>
      <c r="R10" s="25"/>
      <c r="S10" s="29"/>
      <c r="T10" s="25"/>
      <c r="U10" s="25"/>
      <c r="V10" s="89"/>
      <c r="W10" s="28"/>
      <c r="X10" s="25"/>
      <c r="Y10" s="30"/>
      <c r="Z10" s="46"/>
      <c r="AA10" s="25"/>
      <c r="AB10" s="25"/>
      <c r="AC10" s="25"/>
      <c r="AD10" s="29"/>
      <c r="AE10" s="25"/>
      <c r="AF10" s="8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0"/>
      <c r="AS10" s="9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"/>
      <c r="C11" s="30"/>
      <c r="D11" s="46"/>
      <c r="E11" s="25"/>
      <c r="F11" s="25"/>
      <c r="G11" s="25"/>
      <c r="H11" s="29"/>
      <c r="I11" s="25"/>
      <c r="J11" s="87"/>
      <c r="K11" s="28"/>
      <c r="L11" s="88"/>
      <c r="M11" s="18"/>
      <c r="N11" s="18"/>
      <c r="O11" s="18"/>
      <c r="P11" s="24"/>
      <c r="Q11" s="25"/>
      <c r="R11" s="25"/>
      <c r="S11" s="29"/>
      <c r="T11" s="25"/>
      <c r="U11" s="25"/>
      <c r="V11" s="89"/>
      <c r="W11" s="28"/>
      <c r="X11" s="25"/>
      <c r="Y11" s="30"/>
      <c r="Z11" s="46"/>
      <c r="AA11" s="25"/>
      <c r="AB11" s="25"/>
      <c r="AC11" s="25"/>
      <c r="AD11" s="29"/>
      <c r="AE11" s="25"/>
      <c r="AF11" s="8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90"/>
      <c r="AS11" s="91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">
        <v>2008</v>
      </c>
      <c r="C12" s="30" t="s">
        <v>44</v>
      </c>
      <c r="D12" s="46" t="s">
        <v>55</v>
      </c>
      <c r="E12" s="25">
        <v>2</v>
      </c>
      <c r="F12" s="25">
        <v>0</v>
      </c>
      <c r="G12" s="25">
        <v>0</v>
      </c>
      <c r="H12" s="29">
        <v>0</v>
      </c>
      <c r="I12" s="25">
        <v>1</v>
      </c>
      <c r="J12" s="87">
        <v>0.5</v>
      </c>
      <c r="K12" s="28">
        <v>2</v>
      </c>
      <c r="L12" s="88"/>
      <c r="M12" s="18"/>
      <c r="N12" s="18"/>
      <c r="O12" s="18"/>
      <c r="P12" s="24"/>
      <c r="Q12" s="25"/>
      <c r="R12" s="25"/>
      <c r="S12" s="29"/>
      <c r="T12" s="25"/>
      <c r="U12" s="25"/>
      <c r="V12" s="89"/>
      <c r="W12" s="28"/>
      <c r="X12" s="25"/>
      <c r="Y12" s="30"/>
      <c r="Z12" s="46"/>
      <c r="AA12" s="25"/>
      <c r="AB12" s="25"/>
      <c r="AC12" s="25"/>
      <c r="AD12" s="29"/>
      <c r="AE12" s="25"/>
      <c r="AF12" s="8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90"/>
      <c r="AS12" s="91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"/>
      <c r="C13" s="30"/>
      <c r="D13" s="46"/>
      <c r="E13" s="25"/>
      <c r="F13" s="25"/>
      <c r="G13" s="25"/>
      <c r="H13" s="29"/>
      <c r="I13" s="25"/>
      <c r="J13" s="87"/>
      <c r="K13" s="28"/>
      <c r="L13" s="88"/>
      <c r="M13" s="18"/>
      <c r="N13" s="18"/>
      <c r="O13" s="18"/>
      <c r="P13" s="24"/>
      <c r="Q13" s="25"/>
      <c r="R13" s="25"/>
      <c r="S13" s="29"/>
      <c r="T13" s="25"/>
      <c r="U13" s="25"/>
      <c r="V13" s="89"/>
      <c r="W13" s="28"/>
      <c r="X13" s="25">
        <v>2009</v>
      </c>
      <c r="Y13" s="25" t="s">
        <v>45</v>
      </c>
      <c r="Z13" s="46" t="s">
        <v>55</v>
      </c>
      <c r="AA13" s="25">
        <v>1</v>
      </c>
      <c r="AB13" s="25">
        <v>0</v>
      </c>
      <c r="AC13" s="25">
        <v>0</v>
      </c>
      <c r="AD13" s="25">
        <v>0</v>
      </c>
      <c r="AE13" s="25">
        <v>0</v>
      </c>
      <c r="AF13" s="27">
        <v>0</v>
      </c>
      <c r="AG13" s="110">
        <v>5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90"/>
      <c r="AS13" s="91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79" t="s">
        <v>69</v>
      </c>
      <c r="C14" s="78"/>
      <c r="D14" s="77"/>
      <c r="E14" s="76">
        <f>SUM(E4:E13)</f>
        <v>71</v>
      </c>
      <c r="F14" s="76">
        <f>SUM(F4:F13)</f>
        <v>2</v>
      </c>
      <c r="G14" s="76">
        <f>SUM(G4:G13)</f>
        <v>28</v>
      </c>
      <c r="H14" s="76">
        <f>SUM(H4:H13)</f>
        <v>19</v>
      </c>
      <c r="I14" s="76">
        <f>SUM(I4:I13)</f>
        <v>186</v>
      </c>
      <c r="J14" s="92">
        <v>0</v>
      </c>
      <c r="K14" s="80">
        <f>SUM(K4:K13)</f>
        <v>2</v>
      </c>
      <c r="L14" s="22"/>
      <c r="M14" s="20"/>
      <c r="N14" s="93"/>
      <c r="O14" s="94"/>
      <c r="P14" s="24"/>
      <c r="Q14" s="76">
        <f>SUM(Q4:Q13)</f>
        <v>0</v>
      </c>
      <c r="R14" s="76">
        <f>SUM(R4:R13)</f>
        <v>0</v>
      </c>
      <c r="S14" s="76">
        <f>SUM(S4:S13)</f>
        <v>0</v>
      </c>
      <c r="T14" s="76">
        <f>SUM(T4:T13)</f>
        <v>0</v>
      </c>
      <c r="U14" s="76">
        <f>SUM(U4:U13)</f>
        <v>0</v>
      </c>
      <c r="V14" s="45">
        <v>0</v>
      </c>
      <c r="W14" s="80">
        <f>SUM(W4:W13)</f>
        <v>0</v>
      </c>
      <c r="X14" s="16" t="s">
        <v>69</v>
      </c>
      <c r="Y14" s="17"/>
      <c r="Z14" s="15"/>
      <c r="AA14" s="76">
        <f>SUM(AA4:AA13)</f>
        <v>44</v>
      </c>
      <c r="AB14" s="76">
        <f>SUM(AB4:AB13)</f>
        <v>2</v>
      </c>
      <c r="AC14" s="76">
        <f>SUM(AC4:AC13)</f>
        <v>16</v>
      </c>
      <c r="AD14" s="76">
        <f>SUM(AD4:AD13)</f>
        <v>34</v>
      </c>
      <c r="AE14" s="76">
        <f>SUM(AE4:AE13)</f>
        <v>0</v>
      </c>
      <c r="AF14" s="92">
        <f>PRODUCT(AE14/AG14)</f>
        <v>0</v>
      </c>
      <c r="AG14" s="80">
        <f>SUM(AG4:AG13)</f>
        <v>5</v>
      </c>
      <c r="AH14" s="22"/>
      <c r="AI14" s="20"/>
      <c r="AJ14" s="93"/>
      <c r="AK14" s="94"/>
      <c r="AL14" s="24"/>
      <c r="AM14" s="76">
        <f>SUM(AM4:AM13)</f>
        <v>0</v>
      </c>
      <c r="AN14" s="76">
        <f>SUM(AN4:AN13)</f>
        <v>0</v>
      </c>
      <c r="AO14" s="76">
        <f>SUM(AO4:AO13)</f>
        <v>0</v>
      </c>
      <c r="AP14" s="76">
        <f>SUM(AP4:AP13)</f>
        <v>0</v>
      </c>
      <c r="AQ14" s="76">
        <f>SUM(AQ4:AQ13)</f>
        <v>0</v>
      </c>
      <c r="AR14" s="92">
        <v>0</v>
      </c>
      <c r="AS14" s="86">
        <f>SUM(AS4:AS13)</f>
        <v>0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9"/>
      <c r="K15" s="28"/>
      <c r="L15" s="24"/>
      <c r="M15" s="24"/>
      <c r="N15" s="24"/>
      <c r="O15" s="24"/>
      <c r="P15" s="48"/>
      <c r="Q15" s="48"/>
      <c r="R15" s="51"/>
      <c r="S15" s="48"/>
      <c r="T15" s="48"/>
      <c r="U15" s="24"/>
      <c r="V15" s="24"/>
      <c r="W15" s="28"/>
      <c r="X15" s="48"/>
      <c r="Y15" s="48"/>
      <c r="Z15" s="48"/>
      <c r="AA15" s="48"/>
      <c r="AB15" s="48"/>
      <c r="AC15" s="48"/>
      <c r="AD15" s="48"/>
      <c r="AE15" s="48"/>
      <c r="AF15" s="49"/>
      <c r="AG15" s="28"/>
      <c r="AH15" s="24"/>
      <c r="AI15" s="24"/>
      <c r="AJ15" s="24"/>
      <c r="AK15" s="24"/>
      <c r="AL15" s="48"/>
      <c r="AM15" s="48"/>
      <c r="AN15" s="51"/>
      <c r="AO15" s="48"/>
      <c r="AP15" s="48"/>
      <c r="AQ15" s="24"/>
      <c r="AR15" s="24"/>
      <c r="AS15" s="2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95" t="s">
        <v>70</v>
      </c>
      <c r="C16" s="96"/>
      <c r="D16" s="97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71</v>
      </c>
      <c r="O16" s="18" t="s">
        <v>72</v>
      </c>
      <c r="Q16" s="51"/>
      <c r="R16" s="51" t="s">
        <v>49</v>
      </c>
      <c r="S16" s="51"/>
      <c r="T16" s="111" t="s">
        <v>77</v>
      </c>
      <c r="U16" s="24"/>
      <c r="V16" s="28"/>
      <c r="W16" s="28"/>
      <c r="X16" s="98"/>
      <c r="Y16" s="98"/>
      <c r="Z16" s="98"/>
      <c r="AA16" s="98"/>
      <c r="AB16" s="98"/>
      <c r="AC16" s="51"/>
      <c r="AD16" s="51"/>
      <c r="AE16" s="51"/>
      <c r="AF16" s="48"/>
      <c r="AG16" s="48"/>
      <c r="AH16" s="48"/>
      <c r="AI16" s="48"/>
      <c r="AJ16" s="48"/>
      <c r="AK16" s="48"/>
      <c r="AM16" s="28"/>
      <c r="AN16" s="98"/>
      <c r="AO16" s="98"/>
      <c r="AP16" s="98"/>
      <c r="AQ16" s="98"/>
      <c r="AR16" s="98"/>
      <c r="AS16" s="9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53" t="s">
        <v>73</v>
      </c>
      <c r="C17" s="12"/>
      <c r="D17" s="55"/>
      <c r="E17" s="99">
        <v>59</v>
      </c>
      <c r="F17" s="99">
        <v>2</v>
      </c>
      <c r="G17" s="99">
        <v>17</v>
      </c>
      <c r="H17" s="99">
        <v>8</v>
      </c>
      <c r="I17" s="99">
        <v>95</v>
      </c>
      <c r="J17" s="100">
        <v>0.38600000000000001</v>
      </c>
      <c r="K17" s="48">
        <f>PRODUCT(I17/J17)</f>
        <v>246.11398963730571</v>
      </c>
      <c r="L17" s="101">
        <f>PRODUCT((F17+G17)/E17)</f>
        <v>0.32203389830508472</v>
      </c>
      <c r="M17" s="101">
        <f>PRODUCT(H17/E17)</f>
        <v>0.13559322033898305</v>
      </c>
      <c r="N17" s="101">
        <f>PRODUCT((F17+G17+H17)/E17)</f>
        <v>0.4576271186440678</v>
      </c>
      <c r="O17" s="101">
        <v>1.6101694915254237</v>
      </c>
      <c r="Q17" s="51"/>
      <c r="R17" s="51"/>
      <c r="S17" s="51"/>
      <c r="T17" s="48" t="s">
        <v>50</v>
      </c>
      <c r="U17" s="48"/>
      <c r="V17" s="48"/>
      <c r="W17" s="48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51"/>
      <c r="AO17" s="51"/>
      <c r="AP17" s="51"/>
      <c r="AQ17" s="51"/>
      <c r="AR17" s="51"/>
      <c r="AS17" s="51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102" t="s">
        <v>56</v>
      </c>
      <c r="C18" s="103"/>
      <c r="D18" s="104"/>
      <c r="E18" s="99">
        <f>PRODUCT(E14+Q14)</f>
        <v>71</v>
      </c>
      <c r="F18" s="99">
        <f>PRODUCT(F14+R14)</f>
        <v>2</v>
      </c>
      <c r="G18" s="99">
        <f>PRODUCT(G14+S14)</f>
        <v>28</v>
      </c>
      <c r="H18" s="99">
        <f>PRODUCT(H14+T14)</f>
        <v>19</v>
      </c>
      <c r="I18" s="99">
        <f>PRODUCT(I14+U14)</f>
        <v>186</v>
      </c>
      <c r="J18" s="100"/>
      <c r="K18" s="48">
        <f>PRODUCT(K14+W14)</f>
        <v>2</v>
      </c>
      <c r="L18" s="101">
        <f>PRODUCT((F18+G18)/E18)</f>
        <v>0.42253521126760563</v>
      </c>
      <c r="M18" s="101">
        <f>PRODUCT(H18/E18)</f>
        <v>0.26760563380281688</v>
      </c>
      <c r="N18" s="101">
        <f>PRODUCT((F18+G18+H18)/E18)</f>
        <v>0.6901408450704225</v>
      </c>
      <c r="O18" s="101">
        <v>2.619718309859155</v>
      </c>
      <c r="Q18" s="51"/>
      <c r="R18" s="51"/>
      <c r="S18" s="51"/>
      <c r="T18" s="48" t="s">
        <v>51</v>
      </c>
      <c r="U18" s="48"/>
      <c r="V18" s="48"/>
      <c r="W18" s="48"/>
      <c r="X18" s="48"/>
      <c r="Y18" s="48"/>
      <c r="Z18" s="48"/>
      <c r="AA18" s="48"/>
      <c r="AB18" s="48"/>
      <c r="AC18" s="51"/>
      <c r="AD18" s="51"/>
      <c r="AE18" s="51"/>
      <c r="AF18" s="51"/>
      <c r="AG18" s="51"/>
      <c r="AH18" s="51"/>
      <c r="AI18" s="51"/>
      <c r="AJ18" s="51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42" t="s">
        <v>66</v>
      </c>
      <c r="C19" s="105"/>
      <c r="D19" s="106"/>
      <c r="E19" s="99">
        <f>PRODUCT(AA14+AM14)</f>
        <v>44</v>
      </c>
      <c r="F19" s="99">
        <f>PRODUCT(AB14+AN14)</f>
        <v>2</v>
      </c>
      <c r="G19" s="99">
        <f>PRODUCT(AC14+AO14)</f>
        <v>16</v>
      </c>
      <c r="H19" s="99">
        <f>PRODUCT(AD14+AP14)</f>
        <v>34</v>
      </c>
      <c r="I19" s="99">
        <f>PRODUCT(AE14+AQ14)</f>
        <v>0</v>
      </c>
      <c r="J19" s="100">
        <f>PRODUCT(I19/K19)</f>
        <v>0</v>
      </c>
      <c r="K19" s="24">
        <f>PRODUCT(AG14+AS14)</f>
        <v>5</v>
      </c>
      <c r="L19" s="101">
        <f>PRODUCT((F19+G19)/E19)</f>
        <v>0.40909090909090912</v>
      </c>
      <c r="M19" s="101">
        <f>PRODUCT(H19/E19)</f>
        <v>0.77272727272727271</v>
      </c>
      <c r="N19" s="101">
        <f>PRODUCT((F19+G19+H19)/E19)</f>
        <v>1.1818181818181819</v>
      </c>
      <c r="O19" s="101">
        <v>0</v>
      </c>
      <c r="Q19" s="51"/>
      <c r="R19" s="51"/>
      <c r="S19" s="48"/>
      <c r="T19" s="48" t="s">
        <v>53</v>
      </c>
      <c r="U19" s="24"/>
      <c r="V19" s="24"/>
      <c r="W19" s="48"/>
      <c r="X19" s="48"/>
      <c r="Y19" s="48"/>
      <c r="Z19" s="48"/>
      <c r="AA19" s="48"/>
      <c r="AB19" s="48"/>
      <c r="AC19" s="51"/>
      <c r="AD19" s="51"/>
      <c r="AE19" s="51"/>
      <c r="AF19" s="51"/>
      <c r="AG19" s="51"/>
      <c r="AH19" s="51"/>
      <c r="AI19" s="51"/>
      <c r="AJ19" s="51"/>
      <c r="AK19" s="48"/>
      <c r="AL19" s="24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07" t="s">
        <v>69</v>
      </c>
      <c r="C20" s="108"/>
      <c r="D20" s="109"/>
      <c r="E20" s="99">
        <f>SUM(E17:E19)</f>
        <v>174</v>
      </c>
      <c r="F20" s="99">
        <f t="shared" ref="F20:I20" si="0">SUM(F17:F19)</f>
        <v>6</v>
      </c>
      <c r="G20" s="99">
        <f t="shared" si="0"/>
        <v>61</v>
      </c>
      <c r="H20" s="99">
        <f t="shared" si="0"/>
        <v>61</v>
      </c>
      <c r="I20" s="99">
        <f t="shared" si="0"/>
        <v>281</v>
      </c>
      <c r="J20" s="100"/>
      <c r="K20" s="48">
        <f>SUM(K17:K19)</f>
        <v>253.11398963730571</v>
      </c>
      <c r="L20" s="101">
        <f>PRODUCT((F20+G20)/E20)</f>
        <v>0.38505747126436779</v>
      </c>
      <c r="M20" s="101">
        <f>PRODUCT(H20/E20)</f>
        <v>0.35057471264367818</v>
      </c>
      <c r="N20" s="101">
        <f>PRODUCT((F20+G20+H20)/E20)</f>
        <v>0.73563218390804597</v>
      </c>
      <c r="O20" s="101">
        <v>2.1450381679389312</v>
      </c>
      <c r="Q20" s="24"/>
      <c r="R20" s="24"/>
      <c r="S20" s="24"/>
      <c r="T20" s="48" t="s">
        <v>52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24"/>
      <c r="F21" s="24"/>
      <c r="G21" s="24"/>
      <c r="H21" s="24"/>
      <c r="I21" s="24"/>
      <c r="J21" s="48"/>
      <c r="K21" s="48"/>
      <c r="L21" s="24"/>
      <c r="M21" s="24"/>
      <c r="N21" s="24"/>
      <c r="O21" s="24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51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51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51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51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51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51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51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51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51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51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51"/>
      <c r="AG176" s="51"/>
      <c r="AH176" s="51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51"/>
      <c r="AG177" s="51"/>
      <c r="AH177" s="51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51"/>
      <c r="AG178" s="51"/>
      <c r="AH178" s="51"/>
      <c r="AI178" s="51"/>
      <c r="AJ178" s="51"/>
      <c r="AK178" s="48"/>
      <c r="AL178" s="24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51"/>
      <c r="AG179" s="51"/>
      <c r="AH179" s="51"/>
      <c r="AI179" s="51"/>
      <c r="AJ179" s="51"/>
      <c r="AK179" s="48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24"/>
      <c r="AL185" s="24"/>
    </row>
    <row r="186" spans="1:57" x14ac:dyDescent="0.25">
      <c r="R186" s="28"/>
      <c r="S186" s="28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:57" x14ac:dyDescent="0.25">
      <c r="R187" s="28"/>
      <c r="S187" s="28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:57" x14ac:dyDescent="0.25">
      <c r="R188" s="28"/>
      <c r="S188" s="28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</row>
    <row r="189" spans="1:57" x14ac:dyDescent="0.25">
      <c r="L189"/>
      <c r="M189"/>
      <c r="N189"/>
      <c r="O189"/>
      <c r="P189"/>
      <c r="R189" s="28"/>
      <c r="S189" s="28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ht="14.25" x14ac:dyDescent="0.2">
      <c r="L217"/>
      <c r="M217"/>
      <c r="N217"/>
      <c r="O217"/>
      <c r="P21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</sheetData>
  <sortState ref="B4:L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2020-05-02T17:20:46Z</dcterms:modified>
</cp:coreProperties>
</file>