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3" i="4" l="1"/>
  <c r="N23" i="4"/>
  <c r="M23" i="4"/>
  <c r="L23" i="4"/>
  <c r="O22" i="4"/>
  <c r="N22" i="4"/>
  <c r="M22" i="4"/>
  <c r="L22" i="4"/>
  <c r="J19" i="4"/>
  <c r="K22" i="4"/>
  <c r="AS19" i="4"/>
  <c r="AQ19" i="4"/>
  <c r="AP19" i="4"/>
  <c r="AO19" i="4"/>
  <c r="AN19" i="4"/>
  <c r="AM19" i="4"/>
  <c r="AG19" i="4"/>
  <c r="AE19" i="4"/>
  <c r="I24" i="4" s="1"/>
  <c r="AD19" i="4"/>
  <c r="AC19" i="4"/>
  <c r="G24" i="4" s="1"/>
  <c r="AB19" i="4"/>
  <c r="AA19" i="4"/>
  <c r="E24" i="4" s="1"/>
  <c r="W19" i="4"/>
  <c r="V19" i="4" s="1"/>
  <c r="U19" i="4"/>
  <c r="T19" i="4"/>
  <c r="S19" i="4"/>
  <c r="R19" i="4"/>
  <c r="Q19" i="4"/>
  <c r="K19" i="4"/>
  <c r="I19" i="4"/>
  <c r="I23" i="4" s="1"/>
  <c r="I25" i="4" s="1"/>
  <c r="H19" i="4"/>
  <c r="H23" i="4" s="1"/>
  <c r="G19" i="4"/>
  <c r="G23" i="4" s="1"/>
  <c r="G25" i="4" s="1"/>
  <c r="F19" i="4"/>
  <c r="E19" i="4"/>
  <c r="E23" i="4" s="1"/>
  <c r="E25" i="4" s="1"/>
  <c r="K23" i="4" l="1"/>
  <c r="J23" i="4" s="1"/>
  <c r="F23" i="4"/>
  <c r="K24" i="4"/>
  <c r="K25" i="4" s="1"/>
  <c r="J25" i="4" s="1"/>
  <c r="F24" i="4"/>
  <c r="H24" i="4"/>
  <c r="H25" i="4" s="1"/>
  <c r="M25" i="4" s="1"/>
  <c r="O25" i="4"/>
  <c r="O24" i="4"/>
  <c r="L24" i="4"/>
  <c r="AF19" i="4"/>
  <c r="AB20" i="1"/>
  <c r="AA20" i="1"/>
  <c r="Z20" i="1"/>
  <c r="Y20" i="1"/>
  <c r="X20" i="1"/>
  <c r="W20" i="1"/>
  <c r="T20" i="1"/>
  <c r="S20" i="1"/>
  <c r="R20" i="1"/>
  <c r="Q20" i="1"/>
  <c r="P20" i="1"/>
  <c r="M24" i="4" l="1"/>
  <c r="J24" i="4"/>
  <c r="N24" i="4"/>
  <c r="F25" i="4"/>
  <c r="L25" i="4" s="1"/>
  <c r="N25" i="4" l="1"/>
</calcChain>
</file>

<file path=xl/sharedStrings.xml><?xml version="1.0" encoding="utf-8"?>
<sst xmlns="http://schemas.openxmlformats.org/spreadsheetml/2006/main" count="249" uniqueCount="101">
  <si>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</si>
  <si>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</si>
  <si>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</si>
  <si>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</si>
  <si>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</si>
  <si>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</si>
  <si>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</si>
  <si>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</si>
  <si>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</si>
  <si>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</si>
  <si>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</si>
  <si>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</si>
  <si>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</si>
  <si>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</si>
  <si>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</si>
  <si>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</si>
  <si>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</si>
  <si>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</si>
  <si>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</si>
  <si>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</si>
  <si>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</si>
  <si>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</si>
  <si>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</si>
  <si>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</si>
  <si>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</si>
  <si>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</si>
  <si>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</si>
  <si>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</si>
  <si>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</si>
  <si>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</si>
  <si>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</si>
  <si>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</si>
  <si>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</si>
  <si>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</si>
  <si>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Samuli Ranta</t>
  </si>
  <si>
    <t>2.</t>
  </si>
  <si>
    <t>KeKi</t>
  </si>
  <si>
    <t>ykköspesis</t>
  </si>
  <si>
    <t>13.08. 2007  Lippo - KeKi  1-0  (2-1, 4-4)</t>
  </si>
  <si>
    <t xml:space="preserve">  19 v 11 kk   2 pv</t>
  </si>
  <si>
    <t>02.09. 2007  KeKi - Kiri  1-0  (5-3, 5-5)</t>
  </si>
  <si>
    <t>5.  ottelu</t>
  </si>
  <si>
    <t xml:space="preserve">  19 v 11 kk 22 pv</t>
  </si>
  <si>
    <t>suomensarja</t>
  </si>
  <si>
    <t>6.</t>
  </si>
  <si>
    <t>5.</t>
  </si>
  <si>
    <t>KeKi  2</t>
  </si>
  <si>
    <t>Seurat</t>
  </si>
  <si>
    <t>KeKi = Kempeleen Kiri  (1915), kasvattajaseura</t>
  </si>
  <si>
    <t>NJ</t>
  </si>
  <si>
    <t>11.9.1987   Kempele</t>
  </si>
  <si>
    <t>NJ = Nurmon Jymy  (1925)</t>
  </si>
  <si>
    <t>3.</t>
  </si>
  <si>
    <t>11.</t>
  </si>
  <si>
    <t>YKKÖSPESIS</t>
  </si>
  <si>
    <t>4.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</si>
  <si>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</si>
  <si>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</si>
  <si>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</si>
  <si>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</si>
  <si>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</si>
  <si>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</si>
  <si>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</si>
  <si>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</si>
  <si>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</si>
  <si>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</si>
  <si>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</si>
  <si>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</si>
  <si>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</si>
  <si>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27.06. 2008  Raahe</t>
  </si>
  <si>
    <t xml:space="preserve">  2-1  (0-3, 3-2, 1-1, 3-2)</t>
  </si>
  <si>
    <t>Länsi</t>
  </si>
  <si>
    <t>Teppo Peltomäki</t>
  </si>
  <si>
    <t>2147</t>
  </si>
  <si>
    <t>2k</t>
  </si>
  <si>
    <t xml:space="preserve"> ITÄ - LÄNSI - KORTTI</t>
  </si>
  <si>
    <t>13.</t>
  </si>
  <si>
    <t>NaPa</t>
  </si>
  <si>
    <t>9.</t>
  </si>
  <si>
    <t>NaPa = Napapiirin Pesis Team  (1998)</t>
  </si>
  <si>
    <t xml:space="preserve"> Arvo-ottelut</t>
  </si>
  <si>
    <t>Mitalit</t>
  </si>
  <si>
    <t>hSM</t>
  </si>
  <si>
    <t>Lyöty</t>
  </si>
  <si>
    <t>Tuotu</t>
  </si>
  <si>
    <t>3/4</t>
  </si>
  <si>
    <t>1/1</t>
  </si>
  <si>
    <t>2/2</t>
  </si>
  <si>
    <t>0/1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</si>
  <si>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</si>
  <si>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</si>
  <si>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</si>
  <si>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</si>
  <si>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</si>
  <si>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</si>
  <si>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</si>
  <si>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</si>
  <si>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</si>
  <si>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NaPa = Napapiirin Pesis-Team  (1998)</t>
  </si>
  <si>
    <t>****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</si>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</sst>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165" fontId="3" fillId="2" borderId="0" xfId="0" applyNumberFormat="1" applyFont="1" applyFill="1" applyBorder="1"/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left"/>
    </xf>
    <xf numFmtId="49" fontId="3" fillId="8" borderId="8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165" fontId="3" fillId="8" borderId="9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8" fillId="7" borderId="2" xfId="0" applyFont="1" applyFill="1" applyBorder="1"/>
    <xf numFmtId="0" fontId="3" fillId="7" borderId="2" xfId="0" applyFont="1" applyFill="1" applyBorder="1"/>
    <xf numFmtId="0" fontId="3" fillId="3" borderId="4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165" fontId="3" fillId="8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49" fontId="3" fillId="8" borderId="10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4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4" customWidth="1"/>
    <col min="3" max="3" width="6.7109375" style="63" customWidth="1"/>
    <col min="4" max="4" width="9.28515625" style="64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28" customWidth="1"/>
    <col min="16" max="20" width="5.7109375" style="63" customWidth="1"/>
    <col min="21" max="21" width="8.7109375" style="63" customWidth="1"/>
    <col min="22" max="22" width="0.7109375" style="28" customWidth="1"/>
    <col min="23" max="27" width="5.7109375" style="63" customWidth="1"/>
    <col min="28" max="28" width="8.7109375" style="63" customWidth="1"/>
    <col min="29" max="29" width="0.7109375" style="28" customWidth="1"/>
    <col min="30" max="35" width="5.7109375" style="63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50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5"/>
      <c r="W2" s="22" t="s">
        <v>16</v>
      </c>
      <c r="X2" s="14"/>
      <c r="Y2" s="14"/>
      <c r="Z2" s="14"/>
      <c r="AA2" s="14"/>
      <c r="AB2" s="14"/>
      <c r="AC2" s="95"/>
      <c r="AD2" s="22" t="s">
        <v>80</v>
      </c>
      <c r="AE2" s="14"/>
      <c r="AF2" s="14"/>
      <c r="AG2" s="20"/>
      <c r="AH2" s="14" t="s">
        <v>81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82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2005</v>
      </c>
      <c r="C4" s="25" t="s">
        <v>44</v>
      </c>
      <c r="D4" s="26" t="s">
        <v>46</v>
      </c>
      <c r="E4" s="26"/>
      <c r="F4" s="27" t="s">
        <v>43</v>
      </c>
      <c r="G4" s="25"/>
      <c r="H4" s="25"/>
      <c r="I4" s="26"/>
      <c r="J4" s="26"/>
      <c r="K4" s="26"/>
      <c r="L4" s="26"/>
      <c r="M4" s="25"/>
      <c r="N4" s="25"/>
      <c r="O4" s="28"/>
      <c r="P4" s="30"/>
      <c r="Q4" s="30"/>
      <c r="R4" s="30"/>
      <c r="S4" s="30"/>
      <c r="T4" s="30"/>
      <c r="U4" s="30"/>
      <c r="V4" s="28"/>
      <c r="W4" s="55"/>
      <c r="X4" s="32"/>
      <c r="Y4" s="32"/>
      <c r="Z4" s="32"/>
      <c r="AA4" s="32"/>
      <c r="AB4" s="57"/>
      <c r="AC4" s="28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">
      <c r="A5" s="9"/>
      <c r="B5" s="25">
        <v>2006</v>
      </c>
      <c r="C5" s="34" t="s">
        <v>45</v>
      </c>
      <c r="D5" s="26" t="s">
        <v>46</v>
      </c>
      <c r="E5" s="26"/>
      <c r="F5" s="27" t="s">
        <v>43</v>
      </c>
      <c r="G5" s="34"/>
      <c r="H5" s="65"/>
      <c r="I5" s="26"/>
      <c r="J5" s="26"/>
      <c r="K5" s="26"/>
      <c r="L5" s="26"/>
      <c r="M5" s="25"/>
      <c r="N5" s="25"/>
      <c r="O5" s="24"/>
      <c r="P5" s="30"/>
      <c r="Q5" s="30"/>
      <c r="R5" s="30"/>
      <c r="S5" s="30"/>
      <c r="T5" s="30"/>
      <c r="U5" s="30"/>
      <c r="V5" s="24"/>
      <c r="W5" s="55"/>
      <c r="X5" s="32"/>
      <c r="Y5" s="32"/>
      <c r="Z5" s="32"/>
      <c r="AA5" s="32"/>
      <c r="AB5" s="57"/>
      <c r="AC5" s="24"/>
      <c r="AD5" s="30"/>
      <c r="AE5" s="29"/>
      <c r="AF5" s="29"/>
      <c r="AG5" s="30"/>
      <c r="AH5" s="30"/>
      <c r="AI5" s="30"/>
      <c r="AJ5" s="9"/>
    </row>
    <row r="6" spans="1:36" s="23" customFormat="1" ht="15" customHeight="1" x14ac:dyDescent="0.2">
      <c r="A6" s="9"/>
      <c r="B6" s="35">
        <v>2007</v>
      </c>
      <c r="C6" s="36" t="s">
        <v>35</v>
      </c>
      <c r="D6" s="37" t="s">
        <v>36</v>
      </c>
      <c r="E6" s="37"/>
      <c r="F6" s="38" t="s">
        <v>37</v>
      </c>
      <c r="G6" s="36"/>
      <c r="H6" s="66"/>
      <c r="I6" s="37"/>
      <c r="J6" s="37"/>
      <c r="K6" s="37"/>
      <c r="L6" s="37"/>
      <c r="M6" s="35"/>
      <c r="N6" s="35"/>
      <c r="O6" s="24"/>
      <c r="P6" s="30"/>
      <c r="Q6" s="30"/>
      <c r="R6" s="30"/>
      <c r="S6" s="30"/>
      <c r="T6" s="30"/>
      <c r="U6" s="30"/>
      <c r="V6" s="24"/>
      <c r="W6" s="55">
        <v>6</v>
      </c>
      <c r="X6" s="32">
        <v>1</v>
      </c>
      <c r="Y6" s="32">
        <v>0</v>
      </c>
      <c r="Z6" s="32">
        <v>4</v>
      </c>
      <c r="AA6" s="32">
        <v>10</v>
      </c>
      <c r="AB6" s="57">
        <v>0.35699999999999998</v>
      </c>
      <c r="AC6" s="24"/>
      <c r="AD6" s="30"/>
      <c r="AE6" s="29"/>
      <c r="AF6" s="29"/>
      <c r="AG6" s="30"/>
      <c r="AH6" s="30"/>
      <c r="AI6" s="30"/>
      <c r="AJ6" s="9"/>
    </row>
    <row r="7" spans="1:36" s="23" customFormat="1" ht="15" customHeight="1" x14ac:dyDescent="0.25">
      <c r="A7" s="9"/>
      <c r="B7" s="35">
        <v>2008</v>
      </c>
      <c r="C7" s="36" t="s">
        <v>44</v>
      </c>
      <c r="D7" s="37" t="s">
        <v>36</v>
      </c>
      <c r="E7" s="37"/>
      <c r="F7" s="38" t="s">
        <v>37</v>
      </c>
      <c r="G7" s="36"/>
      <c r="H7" s="66"/>
      <c r="I7" s="37"/>
      <c r="J7" s="37"/>
      <c r="K7" s="37"/>
      <c r="L7" s="37"/>
      <c r="M7" s="35"/>
      <c r="N7" s="35"/>
      <c r="O7" s="28"/>
      <c r="P7" s="30"/>
      <c r="Q7" s="30"/>
      <c r="R7" s="30"/>
      <c r="S7" s="30"/>
      <c r="T7" s="30"/>
      <c r="U7" s="30"/>
      <c r="V7" s="28"/>
      <c r="W7" s="55"/>
      <c r="X7" s="32"/>
      <c r="Y7" s="32"/>
      <c r="Z7" s="32"/>
      <c r="AA7" s="32"/>
      <c r="AB7" s="57"/>
      <c r="AC7" s="28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35">
        <v>2009</v>
      </c>
      <c r="C8" s="36" t="s">
        <v>44</v>
      </c>
      <c r="D8" s="37" t="s">
        <v>36</v>
      </c>
      <c r="E8" s="37"/>
      <c r="F8" s="38" t="s">
        <v>37</v>
      </c>
      <c r="G8" s="36"/>
      <c r="H8" s="66"/>
      <c r="I8" s="37"/>
      <c r="J8" s="37"/>
      <c r="K8" s="37"/>
      <c r="L8" s="37"/>
      <c r="M8" s="35"/>
      <c r="N8" s="35"/>
      <c r="O8" s="28"/>
      <c r="P8" s="30"/>
      <c r="Q8" s="30"/>
      <c r="R8" s="30"/>
      <c r="S8" s="30"/>
      <c r="T8" s="30"/>
      <c r="U8" s="30"/>
      <c r="V8" s="28"/>
      <c r="W8" s="55"/>
      <c r="X8" s="32"/>
      <c r="Y8" s="32"/>
      <c r="Z8" s="32"/>
      <c r="AA8" s="32"/>
      <c r="AB8" s="57"/>
      <c r="AC8" s="28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35">
        <v>2010</v>
      </c>
      <c r="C9" s="36" t="s">
        <v>44</v>
      </c>
      <c r="D9" s="37" t="s">
        <v>36</v>
      </c>
      <c r="E9" s="37"/>
      <c r="F9" s="38" t="s">
        <v>37</v>
      </c>
      <c r="G9" s="36"/>
      <c r="H9" s="66"/>
      <c r="I9" s="37"/>
      <c r="J9" s="37"/>
      <c r="K9" s="37"/>
      <c r="L9" s="37"/>
      <c r="M9" s="35"/>
      <c r="N9" s="35"/>
      <c r="O9" s="28"/>
      <c r="P9" s="30"/>
      <c r="Q9" s="30"/>
      <c r="R9" s="31"/>
      <c r="S9" s="30"/>
      <c r="T9" s="30"/>
      <c r="U9" s="30"/>
      <c r="V9" s="28"/>
      <c r="W9" s="55"/>
      <c r="X9" s="32"/>
      <c r="Y9" s="32"/>
      <c r="Z9" s="32"/>
      <c r="AA9" s="32"/>
      <c r="AB9" s="57"/>
      <c r="AC9" s="28"/>
      <c r="AD9" s="30"/>
      <c r="AE9" s="29"/>
      <c r="AF9" s="98"/>
      <c r="AG9" s="31"/>
      <c r="AH9" s="33"/>
      <c r="AI9" s="30"/>
      <c r="AJ9" s="9"/>
    </row>
    <row r="10" spans="1:36" s="23" customFormat="1" ht="15" customHeight="1" x14ac:dyDescent="0.25">
      <c r="A10" s="9"/>
      <c r="B10" s="35">
        <v>2011</v>
      </c>
      <c r="C10" s="36" t="s">
        <v>52</v>
      </c>
      <c r="D10" s="37" t="s">
        <v>36</v>
      </c>
      <c r="E10" s="37"/>
      <c r="F10" s="38" t="s">
        <v>37</v>
      </c>
      <c r="G10" s="36"/>
      <c r="H10" s="66"/>
      <c r="I10" s="37"/>
      <c r="J10" s="37"/>
      <c r="K10" s="37"/>
      <c r="L10" s="37"/>
      <c r="M10" s="35"/>
      <c r="N10" s="35"/>
      <c r="O10" s="28"/>
      <c r="P10" s="30"/>
      <c r="Q10" s="30"/>
      <c r="R10" s="30"/>
      <c r="S10" s="30"/>
      <c r="T10" s="30"/>
      <c r="U10" s="30"/>
      <c r="V10" s="28"/>
      <c r="W10" s="55"/>
      <c r="X10" s="32"/>
      <c r="Y10" s="32"/>
      <c r="Z10" s="32"/>
      <c r="AA10" s="32"/>
      <c r="AB10" s="57"/>
      <c r="AC10" s="28"/>
      <c r="AD10" s="30"/>
      <c r="AE10" s="30"/>
      <c r="AF10" s="31"/>
      <c r="AG10" s="31"/>
      <c r="AH10" s="33"/>
      <c r="AI10" s="30"/>
      <c r="AJ10" s="9"/>
    </row>
    <row r="11" spans="1:36" s="23" customFormat="1" ht="15" customHeight="1" x14ac:dyDescent="0.25">
      <c r="A11" s="9"/>
      <c r="B11" s="30">
        <v>2012</v>
      </c>
      <c r="C11" s="33" t="s">
        <v>53</v>
      </c>
      <c r="D11" s="2" t="s">
        <v>49</v>
      </c>
      <c r="E11" s="30">
        <v>20</v>
      </c>
      <c r="F11" s="30">
        <v>0</v>
      </c>
      <c r="G11" s="30">
        <v>3</v>
      </c>
      <c r="H11" s="31">
        <v>6</v>
      </c>
      <c r="I11" s="30">
        <v>24</v>
      </c>
      <c r="J11" s="30">
        <v>13</v>
      </c>
      <c r="K11" s="30">
        <v>3</v>
      </c>
      <c r="L11" s="30">
        <v>5</v>
      </c>
      <c r="M11" s="30">
        <v>3</v>
      </c>
      <c r="N11" s="67">
        <v>0.5</v>
      </c>
      <c r="O11" s="28"/>
      <c r="P11" s="30"/>
      <c r="Q11" s="30"/>
      <c r="R11" s="30"/>
      <c r="S11" s="30"/>
      <c r="T11" s="30"/>
      <c r="U11" s="30"/>
      <c r="V11" s="28"/>
      <c r="W11" s="55">
        <v>8</v>
      </c>
      <c r="X11" s="32">
        <v>0</v>
      </c>
      <c r="Y11" s="32">
        <v>0</v>
      </c>
      <c r="Z11" s="32">
        <v>1</v>
      </c>
      <c r="AA11" s="32">
        <v>17</v>
      </c>
      <c r="AB11" s="57">
        <v>0.44700000000000001</v>
      </c>
      <c r="AC11" s="28"/>
      <c r="AD11" s="30"/>
      <c r="AE11" s="29"/>
      <c r="AF11" s="98"/>
      <c r="AG11" s="31"/>
      <c r="AH11" s="33"/>
      <c r="AI11" s="30"/>
      <c r="AJ11" s="9"/>
    </row>
    <row r="12" spans="1:36" s="23" customFormat="1" ht="15" customHeight="1" x14ac:dyDescent="0.25">
      <c r="A12" s="9"/>
      <c r="B12" s="35">
        <v>2013</v>
      </c>
      <c r="C12" s="36" t="s">
        <v>55</v>
      </c>
      <c r="D12" s="37" t="s">
        <v>36</v>
      </c>
      <c r="E12" s="37"/>
      <c r="F12" s="38" t="s">
        <v>37</v>
      </c>
      <c r="G12" s="36"/>
      <c r="H12" s="66"/>
      <c r="I12" s="37"/>
      <c r="J12" s="37"/>
      <c r="K12" s="37"/>
      <c r="L12" s="37"/>
      <c r="M12" s="35"/>
      <c r="N12" s="35"/>
      <c r="O12" s="28"/>
      <c r="P12" s="30"/>
      <c r="Q12" s="30"/>
      <c r="R12" s="30"/>
      <c r="S12" s="30"/>
      <c r="T12" s="30"/>
      <c r="U12" s="30"/>
      <c r="V12" s="28"/>
      <c r="W12" s="55"/>
      <c r="X12" s="32"/>
      <c r="Y12" s="32"/>
      <c r="Z12" s="32"/>
      <c r="AA12" s="32"/>
      <c r="AB12" s="57"/>
      <c r="AC12" s="28"/>
      <c r="AD12" s="30"/>
      <c r="AE12" s="30"/>
      <c r="AF12" s="31"/>
      <c r="AG12" s="31"/>
      <c r="AH12" s="33"/>
      <c r="AI12" s="30"/>
      <c r="AJ12" s="9"/>
    </row>
    <row r="13" spans="1:36" s="23" customFormat="1" ht="15" customHeight="1" x14ac:dyDescent="0.25">
      <c r="A13" s="1"/>
      <c r="B13" s="35">
        <v>2014</v>
      </c>
      <c r="C13" s="36" t="s">
        <v>35</v>
      </c>
      <c r="D13" s="37" t="s">
        <v>36</v>
      </c>
      <c r="E13" s="37"/>
      <c r="F13" s="38" t="s">
        <v>37</v>
      </c>
      <c r="G13" s="36"/>
      <c r="H13" s="66"/>
      <c r="I13" s="37"/>
      <c r="J13" s="37"/>
      <c r="K13" s="37"/>
      <c r="L13" s="37"/>
      <c r="M13" s="35"/>
      <c r="N13" s="76"/>
      <c r="O13" s="28"/>
      <c r="P13" s="30"/>
      <c r="Q13" s="30"/>
      <c r="R13" s="30"/>
      <c r="S13" s="30"/>
      <c r="T13" s="30"/>
      <c r="U13" s="30"/>
      <c r="V13" s="28"/>
      <c r="W13" s="55">
        <v>5</v>
      </c>
      <c r="X13" s="32">
        <v>0</v>
      </c>
      <c r="Y13" s="32">
        <v>0</v>
      </c>
      <c r="Z13" s="32">
        <v>1</v>
      </c>
      <c r="AA13" s="32">
        <v>2</v>
      </c>
      <c r="AB13" s="57">
        <v>0.125</v>
      </c>
      <c r="AC13" s="28"/>
      <c r="AD13" s="30"/>
      <c r="AE13" s="29"/>
      <c r="AF13" s="98"/>
      <c r="AG13" s="31"/>
      <c r="AH13" s="33"/>
      <c r="AI13" s="30"/>
      <c r="AJ13" s="9"/>
    </row>
    <row r="14" spans="1:36" ht="15" customHeight="1" x14ac:dyDescent="0.25">
      <c r="A14" s="9"/>
      <c r="B14" s="35">
        <v>2015</v>
      </c>
      <c r="C14" s="35" t="s">
        <v>35</v>
      </c>
      <c r="D14" s="37" t="s">
        <v>36</v>
      </c>
      <c r="E14" s="37"/>
      <c r="F14" s="72" t="s">
        <v>37</v>
      </c>
      <c r="G14" s="72"/>
      <c r="H14" s="72"/>
      <c r="I14" s="37"/>
      <c r="J14" s="37"/>
      <c r="K14" s="37"/>
      <c r="L14" s="37"/>
      <c r="M14" s="97"/>
      <c r="N14" s="37"/>
      <c r="P14" s="30"/>
      <c r="Q14" s="30"/>
      <c r="R14" s="31"/>
      <c r="S14" s="30"/>
      <c r="T14" s="30"/>
      <c r="U14" s="30"/>
      <c r="W14" s="55"/>
      <c r="X14" s="55"/>
      <c r="Y14" s="55"/>
      <c r="Z14" s="55"/>
      <c r="AA14" s="55"/>
      <c r="AB14" s="57"/>
      <c r="AD14" s="30"/>
      <c r="AE14" s="29"/>
      <c r="AF14" s="98"/>
      <c r="AG14" s="31"/>
      <c r="AH14" s="33"/>
      <c r="AI14" s="30"/>
      <c r="AJ14" s="9"/>
    </row>
    <row r="15" spans="1:36" s="23" customFormat="1" ht="15" customHeight="1" x14ac:dyDescent="0.25">
      <c r="A15" s="9"/>
      <c r="B15" s="25">
        <v>2016</v>
      </c>
      <c r="C15" s="34" t="s">
        <v>78</v>
      </c>
      <c r="D15" s="26" t="s">
        <v>77</v>
      </c>
      <c r="E15" s="26"/>
      <c r="F15" s="27" t="s">
        <v>43</v>
      </c>
      <c r="G15" s="34"/>
      <c r="H15" s="65"/>
      <c r="I15" s="26"/>
      <c r="J15" s="26"/>
      <c r="K15" s="26"/>
      <c r="L15" s="26"/>
      <c r="M15" s="25"/>
      <c r="N15" s="25"/>
      <c r="O15" s="28"/>
      <c r="P15" s="30"/>
      <c r="Q15" s="30"/>
      <c r="R15" s="31"/>
      <c r="S15" s="30"/>
      <c r="T15" s="30"/>
      <c r="U15" s="30"/>
      <c r="V15" s="28"/>
      <c r="W15" s="55"/>
      <c r="X15" s="32"/>
      <c r="Y15" s="32"/>
      <c r="Z15" s="32"/>
      <c r="AA15" s="32"/>
      <c r="AB15" s="57"/>
      <c r="AC15" s="28"/>
      <c r="AD15" s="30"/>
      <c r="AE15" s="29"/>
      <c r="AF15" s="98"/>
      <c r="AG15" s="31"/>
      <c r="AH15" s="33"/>
      <c r="AI15" s="30"/>
      <c r="AJ15" s="9"/>
    </row>
    <row r="16" spans="1:36" s="23" customFormat="1" ht="15" customHeight="1" x14ac:dyDescent="0.25">
      <c r="A16" s="9"/>
      <c r="B16" s="30">
        <v>2016</v>
      </c>
      <c r="C16" s="33" t="s">
        <v>76</v>
      </c>
      <c r="D16" s="2" t="s">
        <v>36</v>
      </c>
      <c r="E16" s="30">
        <v>8</v>
      </c>
      <c r="F16" s="30">
        <v>0</v>
      </c>
      <c r="G16" s="33">
        <v>1</v>
      </c>
      <c r="H16" s="11">
        <v>0</v>
      </c>
      <c r="I16" s="30">
        <v>4</v>
      </c>
      <c r="J16" s="30">
        <v>1</v>
      </c>
      <c r="K16" s="30">
        <v>1</v>
      </c>
      <c r="L16" s="30">
        <v>1</v>
      </c>
      <c r="M16" s="33">
        <v>1</v>
      </c>
      <c r="N16" s="67">
        <v>0.25</v>
      </c>
      <c r="O16" s="28"/>
      <c r="P16" s="30"/>
      <c r="Q16" s="30"/>
      <c r="R16" s="31"/>
      <c r="S16" s="30"/>
      <c r="T16" s="30"/>
      <c r="U16" s="30"/>
      <c r="V16" s="28"/>
      <c r="W16" s="55">
        <v>3</v>
      </c>
      <c r="X16" s="32">
        <v>0</v>
      </c>
      <c r="Y16" s="32">
        <v>0</v>
      </c>
      <c r="Z16" s="32">
        <v>1</v>
      </c>
      <c r="AA16" s="32">
        <v>1</v>
      </c>
      <c r="AB16" s="57">
        <v>0.5</v>
      </c>
      <c r="AC16" s="28"/>
      <c r="AD16" s="30"/>
      <c r="AE16" s="30"/>
      <c r="AF16" s="98"/>
      <c r="AG16" s="31"/>
      <c r="AH16" s="33"/>
      <c r="AI16" s="30"/>
      <c r="AJ16" s="9"/>
    </row>
    <row r="17" spans="1:36" s="23" customFormat="1" ht="15" customHeight="1" x14ac:dyDescent="0.25">
      <c r="A17" s="9"/>
      <c r="B17" s="30" t="s">
        <v>99</v>
      </c>
      <c r="C17" s="33"/>
      <c r="D17" s="2"/>
      <c r="E17" s="30"/>
      <c r="F17" s="30"/>
      <c r="G17" s="33"/>
      <c r="H17" s="11"/>
      <c r="I17" s="30"/>
      <c r="J17" s="30"/>
      <c r="K17" s="30"/>
      <c r="L17" s="30"/>
      <c r="M17" s="33"/>
      <c r="N17" s="67"/>
      <c r="O17" s="28"/>
      <c r="P17" s="30"/>
      <c r="Q17" s="30"/>
      <c r="R17" s="31"/>
      <c r="S17" s="30"/>
      <c r="T17" s="30"/>
      <c r="U17" s="30"/>
      <c r="V17" s="28"/>
      <c r="W17" s="55"/>
      <c r="X17" s="32"/>
      <c r="Y17" s="32"/>
      <c r="Z17" s="32"/>
      <c r="AA17" s="32"/>
      <c r="AB17" s="57"/>
      <c r="AC17" s="28"/>
      <c r="AD17" s="30"/>
      <c r="AE17" s="30"/>
      <c r="AF17" s="98"/>
      <c r="AG17" s="31"/>
      <c r="AH17" s="33"/>
      <c r="AI17" s="30"/>
      <c r="AJ17" s="9"/>
    </row>
    <row r="18" spans="1:36" s="23" customFormat="1" ht="15" customHeight="1" x14ac:dyDescent="0.25">
      <c r="A18" s="9"/>
      <c r="B18" s="25">
        <v>2019</v>
      </c>
      <c r="C18" s="34" t="s">
        <v>100</v>
      </c>
      <c r="D18" s="26" t="s">
        <v>77</v>
      </c>
      <c r="E18" s="26"/>
      <c r="F18" s="27" t="s">
        <v>43</v>
      </c>
      <c r="G18" s="34"/>
      <c r="H18" s="113"/>
      <c r="I18" s="26"/>
      <c r="J18" s="26"/>
      <c r="K18" s="26"/>
      <c r="L18" s="26"/>
      <c r="M18" s="34"/>
      <c r="N18" s="25"/>
      <c r="O18" s="28"/>
      <c r="P18" s="30"/>
      <c r="Q18" s="30"/>
      <c r="R18" s="31"/>
      <c r="S18" s="30"/>
      <c r="T18" s="30"/>
      <c r="U18" s="30"/>
      <c r="V18" s="28"/>
      <c r="W18" s="55"/>
      <c r="X18" s="32"/>
      <c r="Y18" s="32"/>
      <c r="Z18" s="32"/>
      <c r="AA18" s="32"/>
      <c r="AB18" s="57"/>
      <c r="AC18" s="28"/>
      <c r="AD18" s="30"/>
      <c r="AE18" s="30"/>
      <c r="AF18" s="98"/>
      <c r="AG18" s="31"/>
      <c r="AH18" s="33"/>
      <c r="AI18" s="30"/>
      <c r="AJ18" s="9"/>
    </row>
    <row r="19" spans="1:36" s="23" customFormat="1" ht="15" customHeight="1" x14ac:dyDescent="0.25">
      <c r="A19" s="9"/>
      <c r="B19" s="25">
        <v>2020</v>
      </c>
      <c r="C19" s="34" t="s">
        <v>45</v>
      </c>
      <c r="D19" s="26" t="s">
        <v>77</v>
      </c>
      <c r="E19" s="26"/>
      <c r="F19" s="27" t="s">
        <v>43</v>
      </c>
      <c r="G19" s="34"/>
      <c r="H19" s="113"/>
      <c r="I19" s="26"/>
      <c r="J19" s="26"/>
      <c r="K19" s="26"/>
      <c r="L19" s="26"/>
      <c r="M19" s="34"/>
      <c r="N19" s="25"/>
      <c r="O19" s="28"/>
      <c r="P19" s="30"/>
      <c r="Q19" s="30"/>
      <c r="R19" s="31"/>
      <c r="S19" s="30"/>
      <c r="T19" s="30"/>
      <c r="U19" s="30"/>
      <c r="V19" s="28"/>
      <c r="W19" s="55"/>
      <c r="X19" s="32"/>
      <c r="Y19" s="32"/>
      <c r="Z19" s="32"/>
      <c r="AA19" s="32"/>
      <c r="AB19" s="57"/>
      <c r="AC19" s="28"/>
      <c r="AD19" s="30"/>
      <c r="AE19" s="29"/>
      <c r="AF19" s="98"/>
      <c r="AG19" s="31"/>
      <c r="AH19" s="33"/>
      <c r="AI19" s="30"/>
      <c r="AJ19" s="9"/>
    </row>
    <row r="20" spans="1:36" ht="15" customHeight="1" x14ac:dyDescent="0.2">
      <c r="A20" s="9"/>
      <c r="B20" s="16" t="s">
        <v>7</v>
      </c>
      <c r="C20" s="17"/>
      <c r="D20" s="15"/>
      <c r="E20" s="18">
        <v>28</v>
      </c>
      <c r="F20" s="18">
        <v>0</v>
      </c>
      <c r="G20" s="18">
        <v>4</v>
      </c>
      <c r="H20" s="18">
        <v>6</v>
      </c>
      <c r="I20" s="18">
        <v>28</v>
      </c>
      <c r="J20" s="18">
        <v>14</v>
      </c>
      <c r="K20" s="18">
        <v>4</v>
      </c>
      <c r="L20" s="18">
        <v>6</v>
      </c>
      <c r="M20" s="17">
        <v>4</v>
      </c>
      <c r="N20" s="39">
        <v>0.4375</v>
      </c>
      <c r="O20" s="24"/>
      <c r="P20" s="18">
        <f>SUM(P9:P19)</f>
        <v>0</v>
      </c>
      <c r="Q20" s="18">
        <f>SUM(Q9:Q19)</f>
        <v>0</v>
      </c>
      <c r="R20" s="18">
        <f>SUM(R9:R19)</f>
        <v>0</v>
      </c>
      <c r="S20" s="18">
        <f>SUM(S9:S19)</f>
        <v>0</v>
      </c>
      <c r="T20" s="18">
        <f>SUM(T9:T19)</f>
        <v>0</v>
      </c>
      <c r="U20" s="39">
        <v>0</v>
      </c>
      <c r="V20" s="24"/>
      <c r="W20" s="18">
        <f>PRODUCT(E26)</f>
        <v>22</v>
      </c>
      <c r="X20" s="18">
        <f t="shared" ref="X20:AA20" si="0">PRODUCT(F26)</f>
        <v>1</v>
      </c>
      <c r="Y20" s="18">
        <f t="shared" si="0"/>
        <v>0</v>
      </c>
      <c r="Z20" s="18">
        <f t="shared" si="0"/>
        <v>7</v>
      </c>
      <c r="AA20" s="18">
        <f t="shared" si="0"/>
        <v>30</v>
      </c>
      <c r="AB20" s="39">
        <f>PRODUCT(N26)</f>
        <v>0.35714285714285715</v>
      </c>
      <c r="AC20" s="24"/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9"/>
    </row>
    <row r="21" spans="1:36" ht="15" customHeight="1" x14ac:dyDescent="0.2">
      <c r="A21" s="9"/>
      <c r="B21" s="2" t="s">
        <v>2</v>
      </c>
      <c r="C21" s="33"/>
      <c r="D21" s="40">
        <v>27.333333333333336</v>
      </c>
      <c r="E21" s="41"/>
      <c r="F21" s="41"/>
      <c r="G21" s="41"/>
      <c r="H21" s="41"/>
      <c r="I21" s="41"/>
      <c r="J21" s="41"/>
      <c r="K21" s="41"/>
      <c r="L21" s="41"/>
      <c r="M21" s="41"/>
      <c r="N21" s="77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3"/>
      <c r="AI21" s="41"/>
      <c r="AJ21" s="9"/>
    </row>
    <row r="22" spans="1:36" ht="15" customHeight="1" x14ac:dyDescent="0.25">
      <c r="A22" s="9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2"/>
      <c r="P22" s="41"/>
      <c r="Q22" s="44"/>
      <c r="R22" s="41"/>
      <c r="S22" s="41"/>
      <c r="T22" s="41"/>
      <c r="U22" s="41"/>
      <c r="W22" s="41"/>
      <c r="X22" s="41"/>
      <c r="Y22" s="41"/>
      <c r="Z22" s="41"/>
      <c r="AA22" s="41"/>
      <c r="AB22" s="41"/>
      <c r="AD22" s="41"/>
      <c r="AE22" s="41"/>
      <c r="AF22" s="41"/>
      <c r="AG22" s="41"/>
      <c r="AH22" s="41"/>
      <c r="AI22" s="41"/>
      <c r="AJ22" s="9"/>
    </row>
    <row r="23" spans="1:36" ht="15" customHeight="1" x14ac:dyDescent="0.25">
      <c r="A23" s="9"/>
      <c r="B23" s="22" t="s">
        <v>25</v>
      </c>
      <c r="C23" s="45"/>
      <c r="D23" s="45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41"/>
      <c r="K23" s="18" t="s">
        <v>27</v>
      </c>
      <c r="L23" s="18" t="s">
        <v>28</v>
      </c>
      <c r="M23" s="18" t="s">
        <v>29</v>
      </c>
      <c r="N23" s="18" t="s">
        <v>22</v>
      </c>
      <c r="O23" s="24"/>
      <c r="P23" s="46" t="s">
        <v>30</v>
      </c>
      <c r="Q23" s="12"/>
      <c r="R23" s="12"/>
      <c r="S23" s="12"/>
      <c r="T23" s="47"/>
      <c r="U23" s="47"/>
      <c r="V23" s="47"/>
      <c r="W23" s="47"/>
      <c r="X23" s="47"/>
      <c r="Y23" s="47"/>
      <c r="Z23" s="47"/>
      <c r="AA23" s="12"/>
      <c r="AB23" s="12"/>
      <c r="AC23" s="47"/>
      <c r="AD23" s="12"/>
      <c r="AE23" s="12"/>
      <c r="AF23" s="12"/>
      <c r="AG23" s="12"/>
      <c r="AH23" s="12"/>
      <c r="AI23" s="48"/>
      <c r="AJ23" s="9"/>
    </row>
    <row r="24" spans="1:36" ht="15" customHeight="1" x14ac:dyDescent="0.2">
      <c r="A24" s="9"/>
      <c r="B24" s="46" t="s">
        <v>13</v>
      </c>
      <c r="C24" s="12"/>
      <c r="D24" s="48"/>
      <c r="E24" s="30">
        <v>28</v>
      </c>
      <c r="F24" s="30">
        <v>0</v>
      </c>
      <c r="G24" s="30">
        <v>4</v>
      </c>
      <c r="H24" s="30">
        <v>6</v>
      </c>
      <c r="I24" s="30">
        <v>28</v>
      </c>
      <c r="J24" s="41"/>
      <c r="K24" s="69">
        <v>0.14285714285714285</v>
      </c>
      <c r="L24" s="69">
        <v>0.21428571428571427</v>
      </c>
      <c r="M24" s="69">
        <v>1</v>
      </c>
      <c r="N24" s="68">
        <v>0.4375</v>
      </c>
      <c r="O24" s="24"/>
      <c r="P24" s="124" t="s">
        <v>9</v>
      </c>
      <c r="Q24" s="138"/>
      <c r="R24" s="139" t="s">
        <v>38</v>
      </c>
      <c r="S24" s="139"/>
      <c r="T24" s="139"/>
      <c r="U24" s="139"/>
      <c r="V24" s="139"/>
      <c r="W24" s="139"/>
      <c r="X24" s="139"/>
      <c r="Y24" s="139"/>
      <c r="Z24" s="140" t="s">
        <v>11</v>
      </c>
      <c r="AA24" s="139"/>
      <c r="AB24" s="125" t="s">
        <v>39</v>
      </c>
      <c r="AC24" s="125"/>
      <c r="AD24" s="125"/>
      <c r="AE24" s="125"/>
      <c r="AF24" s="125"/>
      <c r="AG24" s="125"/>
      <c r="AH24" s="141"/>
      <c r="AI24" s="126"/>
      <c r="AJ24" s="9"/>
    </row>
    <row r="25" spans="1:36" ht="15" customHeight="1" x14ac:dyDescent="0.2">
      <c r="A25" s="9"/>
      <c r="B25" s="49" t="s">
        <v>15</v>
      </c>
      <c r="C25" s="50"/>
      <c r="D25" s="51"/>
      <c r="E25" s="30"/>
      <c r="F25" s="30"/>
      <c r="G25" s="30"/>
      <c r="H25" s="30"/>
      <c r="I25" s="30"/>
      <c r="J25" s="41"/>
      <c r="K25" s="69"/>
      <c r="L25" s="69"/>
      <c r="M25" s="69"/>
      <c r="N25" s="68"/>
      <c r="O25" s="24"/>
      <c r="P25" s="142" t="s">
        <v>83</v>
      </c>
      <c r="Q25" s="143"/>
      <c r="R25" s="139" t="s">
        <v>40</v>
      </c>
      <c r="S25" s="139"/>
      <c r="T25" s="139"/>
      <c r="U25" s="139"/>
      <c r="V25" s="139"/>
      <c r="W25" s="139"/>
      <c r="X25" s="139"/>
      <c r="Y25" s="139"/>
      <c r="Z25" s="140" t="s">
        <v>41</v>
      </c>
      <c r="AA25" s="139"/>
      <c r="AB25" s="139" t="s">
        <v>42</v>
      </c>
      <c r="AC25" s="139"/>
      <c r="AD25" s="139"/>
      <c r="AE25" s="139"/>
      <c r="AF25" s="139"/>
      <c r="AG25" s="139"/>
      <c r="AH25" s="140"/>
      <c r="AI25" s="144"/>
      <c r="AJ25" s="9"/>
    </row>
    <row r="26" spans="1:36" ht="15" customHeight="1" x14ac:dyDescent="0.2">
      <c r="A26" s="9"/>
      <c r="B26" s="52" t="s">
        <v>16</v>
      </c>
      <c r="C26" s="53"/>
      <c r="D26" s="54"/>
      <c r="E26" s="55">
        <v>22</v>
      </c>
      <c r="F26" s="55">
        <v>1</v>
      </c>
      <c r="G26" s="55">
        <v>0</v>
      </c>
      <c r="H26" s="55">
        <v>7</v>
      </c>
      <c r="I26" s="55">
        <v>30</v>
      </c>
      <c r="J26" s="41"/>
      <c r="K26" s="56">
        <v>4.5454545454545456E-2</v>
      </c>
      <c r="L26" s="56">
        <v>0.31818181818181818</v>
      </c>
      <c r="M26" s="56">
        <v>1.3636363636363635</v>
      </c>
      <c r="N26" s="57">
        <v>0.35714285714285715</v>
      </c>
      <c r="O26" s="24"/>
      <c r="P26" s="142" t="s">
        <v>84</v>
      </c>
      <c r="Q26" s="143"/>
      <c r="R26" s="139" t="s">
        <v>38</v>
      </c>
      <c r="S26" s="139"/>
      <c r="T26" s="139"/>
      <c r="U26" s="139"/>
      <c r="V26" s="139"/>
      <c r="W26" s="139"/>
      <c r="X26" s="139"/>
      <c r="Y26" s="139"/>
      <c r="Z26" s="140" t="s">
        <v>11</v>
      </c>
      <c r="AA26" s="139"/>
      <c r="AB26" s="139" t="s">
        <v>39</v>
      </c>
      <c r="AC26" s="139"/>
      <c r="AD26" s="139"/>
      <c r="AE26" s="139"/>
      <c r="AF26" s="139"/>
      <c r="AG26" s="139"/>
      <c r="AH26" s="140"/>
      <c r="AI26" s="144"/>
    </row>
    <row r="27" spans="1:36" ht="15" customHeight="1" x14ac:dyDescent="0.2">
      <c r="A27" s="9"/>
      <c r="B27" s="58" t="s">
        <v>26</v>
      </c>
      <c r="C27" s="59"/>
      <c r="D27" s="60"/>
      <c r="E27" s="18">
        <v>50</v>
      </c>
      <c r="F27" s="18">
        <v>1</v>
      </c>
      <c r="G27" s="18">
        <v>4</v>
      </c>
      <c r="H27" s="18">
        <v>13</v>
      </c>
      <c r="I27" s="18">
        <v>58</v>
      </c>
      <c r="J27" s="41"/>
      <c r="K27" s="61">
        <v>0.1</v>
      </c>
      <c r="L27" s="61">
        <v>0.26</v>
      </c>
      <c r="M27" s="61">
        <v>1.1599999999999999</v>
      </c>
      <c r="N27" s="39">
        <v>0.39189189189189189</v>
      </c>
      <c r="O27" s="24"/>
      <c r="P27" s="145" t="s">
        <v>10</v>
      </c>
      <c r="Q27" s="146"/>
      <c r="R27" s="147" t="s">
        <v>40</v>
      </c>
      <c r="S27" s="147"/>
      <c r="T27" s="147"/>
      <c r="U27" s="147"/>
      <c r="V27" s="147"/>
      <c r="W27" s="147"/>
      <c r="X27" s="147"/>
      <c r="Y27" s="147"/>
      <c r="Z27" s="148" t="s">
        <v>41</v>
      </c>
      <c r="AA27" s="147"/>
      <c r="AB27" s="147" t="s">
        <v>42</v>
      </c>
      <c r="AC27" s="147"/>
      <c r="AD27" s="147"/>
      <c r="AE27" s="147"/>
      <c r="AF27" s="147"/>
      <c r="AG27" s="147"/>
      <c r="AH27" s="148"/>
      <c r="AI27" s="149"/>
    </row>
    <row r="28" spans="1:36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1"/>
      <c r="K28" s="43"/>
      <c r="L28" s="43"/>
      <c r="M28" s="43"/>
      <c r="N28" s="42"/>
      <c r="O28" s="24"/>
      <c r="P28" s="41"/>
      <c r="Q28" s="44"/>
      <c r="R28" s="41"/>
      <c r="S28" s="41"/>
      <c r="T28" s="24"/>
      <c r="U28" s="24"/>
      <c r="V28" s="24"/>
      <c r="W28" s="24"/>
      <c r="X28" s="62"/>
      <c r="Y28" s="41"/>
      <c r="Z28" s="41"/>
      <c r="AA28" s="41"/>
      <c r="AB28" s="41"/>
      <c r="AC28" s="24"/>
      <c r="AD28" s="41"/>
      <c r="AE28" s="41"/>
      <c r="AF28" s="41"/>
      <c r="AG28" s="41"/>
      <c r="AH28" s="41"/>
      <c r="AI28" s="41"/>
    </row>
    <row r="29" spans="1:36" ht="15" customHeight="1" x14ac:dyDescent="0.25">
      <c r="A29" s="9"/>
      <c r="B29" s="41" t="s">
        <v>47</v>
      </c>
      <c r="C29" s="41"/>
      <c r="D29" s="41" t="s">
        <v>48</v>
      </c>
      <c r="E29" s="41"/>
      <c r="F29" s="41"/>
      <c r="G29" s="41"/>
      <c r="H29" s="41"/>
      <c r="I29" s="41"/>
      <c r="J29" s="41"/>
      <c r="K29" s="41"/>
      <c r="L29" s="41"/>
      <c r="M29" s="41"/>
      <c r="N29" s="42"/>
      <c r="O29" s="24"/>
      <c r="P29" s="41"/>
      <c r="Q29" s="44"/>
      <c r="R29" s="41"/>
      <c r="S29" s="41"/>
      <c r="T29" s="24"/>
      <c r="U29" s="24"/>
      <c r="V29" s="24"/>
      <c r="W29" s="24"/>
      <c r="X29" s="62"/>
      <c r="Y29" s="41"/>
      <c r="Z29" s="41"/>
      <c r="AA29" s="41"/>
      <c r="AB29" s="41"/>
      <c r="AC29" s="24"/>
      <c r="AD29" s="41"/>
      <c r="AE29" s="41"/>
      <c r="AF29" s="41"/>
      <c r="AG29" s="41"/>
      <c r="AH29" s="41"/>
      <c r="AI29" s="41"/>
    </row>
    <row r="30" spans="1:36" ht="15" customHeight="1" x14ac:dyDescent="0.25">
      <c r="A30" s="9"/>
      <c r="B30" s="41"/>
      <c r="C30" s="41"/>
      <c r="D30" s="41" t="s">
        <v>51</v>
      </c>
      <c r="E30" s="41"/>
      <c r="F30" s="41"/>
      <c r="G30" s="41"/>
      <c r="H30" s="41"/>
      <c r="I30" s="41"/>
      <c r="J30" s="41"/>
      <c r="K30" s="41"/>
      <c r="L30" s="41"/>
      <c r="M30" s="41"/>
      <c r="N30" s="44"/>
      <c r="O30" s="24"/>
      <c r="P30" s="41"/>
      <c r="Q30" s="44"/>
      <c r="R30" s="41"/>
      <c r="S30" s="41"/>
      <c r="T30" s="24"/>
      <c r="U30" s="24"/>
      <c r="V30" s="24"/>
      <c r="W30" s="24"/>
      <c r="X30" s="62"/>
      <c r="Y30" s="41"/>
      <c r="Z30" s="41"/>
      <c r="AA30" s="41"/>
      <c r="AB30" s="41"/>
      <c r="AC30" s="24"/>
      <c r="AD30" s="41"/>
      <c r="AE30" s="41"/>
      <c r="AF30" s="41"/>
      <c r="AG30" s="41"/>
      <c r="AH30" s="41"/>
      <c r="AI30" s="41"/>
    </row>
    <row r="31" spans="1:36" ht="15" customHeight="1" x14ac:dyDescent="0.25">
      <c r="A31" s="9"/>
      <c r="B31" s="41"/>
      <c r="C31" s="41"/>
      <c r="D31" s="41" t="s">
        <v>98</v>
      </c>
      <c r="E31" s="41"/>
      <c r="F31" s="41"/>
      <c r="G31" s="41"/>
      <c r="H31" s="41"/>
      <c r="I31" s="41"/>
      <c r="J31" s="41"/>
      <c r="K31" s="41"/>
      <c r="L31" s="41"/>
      <c r="M31" s="41"/>
      <c r="N31" s="44"/>
      <c r="O31" s="24"/>
      <c r="P31" s="41"/>
      <c r="Q31" s="44"/>
      <c r="R31" s="41"/>
      <c r="S31" s="41"/>
      <c r="T31" s="24"/>
      <c r="U31" s="24"/>
      <c r="V31" s="24"/>
      <c r="W31" s="24"/>
      <c r="X31" s="62"/>
      <c r="Y31" s="62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4"/>
      <c r="P32" s="41"/>
      <c r="Q32" s="44"/>
      <c r="R32" s="41"/>
      <c r="S32" s="41"/>
      <c r="T32" s="24"/>
      <c r="U32" s="24"/>
      <c r="V32" s="24"/>
      <c r="W32" s="24"/>
      <c r="X32" s="62"/>
      <c r="Y32" s="62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4"/>
      <c r="P33" s="41"/>
      <c r="Q33" s="44"/>
      <c r="R33" s="41"/>
      <c r="S33" s="41"/>
      <c r="T33" s="24"/>
      <c r="U33" s="24"/>
      <c r="V33" s="24"/>
      <c r="W33" s="24"/>
      <c r="X33" s="62"/>
      <c r="Y33" s="62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4"/>
      <c r="P34" s="41"/>
      <c r="Q34" s="44"/>
      <c r="R34" s="41"/>
      <c r="S34" s="41"/>
      <c r="T34" s="24"/>
      <c r="U34" s="24"/>
      <c r="V34" s="24"/>
      <c r="W34" s="24"/>
      <c r="X34" s="62"/>
      <c r="Y34" s="62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4"/>
      <c r="P35" s="41"/>
      <c r="Q35" s="44"/>
      <c r="R35" s="41"/>
      <c r="S35" s="41"/>
      <c r="T35" s="24"/>
      <c r="U35" s="24"/>
      <c r="V35" s="24"/>
      <c r="W35" s="24"/>
      <c r="X35" s="62"/>
      <c r="Y35" s="62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4"/>
      <c r="P36" s="41"/>
      <c r="Q36" s="44"/>
      <c r="R36" s="41"/>
      <c r="S36" s="41"/>
      <c r="T36" s="24"/>
      <c r="U36" s="24"/>
      <c r="V36" s="24"/>
      <c r="W36" s="24"/>
      <c r="X36" s="62"/>
      <c r="Y36" s="62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4"/>
      <c r="R37" s="41"/>
      <c r="S37" s="41"/>
      <c r="T37" s="24"/>
      <c r="U37" s="24"/>
      <c r="V37" s="24"/>
      <c r="W37" s="24"/>
      <c r="X37" s="62"/>
      <c r="Y37" s="62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41"/>
      <c r="Q38" s="44"/>
      <c r="R38" s="41"/>
      <c r="S38" s="41"/>
      <c r="T38" s="24"/>
      <c r="U38" s="24"/>
      <c r="V38" s="24"/>
      <c r="W38" s="24"/>
      <c r="X38" s="62"/>
      <c r="Y38" s="62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41"/>
      <c r="Q39" s="44"/>
      <c r="R39" s="41"/>
      <c r="S39" s="41"/>
      <c r="T39" s="24"/>
      <c r="U39" s="24"/>
      <c r="V39" s="24"/>
      <c r="W39" s="24"/>
      <c r="X39" s="62"/>
      <c r="Y39" s="62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41"/>
      <c r="Q40" s="44"/>
      <c r="R40" s="41"/>
      <c r="S40" s="41"/>
      <c r="T40" s="24"/>
      <c r="U40" s="24"/>
      <c r="V40" s="24"/>
      <c r="W40" s="24"/>
      <c r="X40" s="62"/>
      <c r="Y40" s="62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41"/>
      <c r="Q41" s="44"/>
      <c r="R41" s="41"/>
      <c r="S41" s="41"/>
      <c r="T41" s="24"/>
      <c r="U41" s="24"/>
      <c r="V41" s="24"/>
      <c r="W41" s="24"/>
      <c r="X41" s="62"/>
      <c r="Y41" s="62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41"/>
      <c r="Q42" s="44"/>
      <c r="R42" s="41"/>
      <c r="S42" s="41"/>
      <c r="T42" s="24"/>
      <c r="U42" s="24"/>
      <c r="V42" s="24"/>
      <c r="W42" s="24"/>
      <c r="X42" s="62"/>
      <c r="Y42" s="62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41"/>
      <c r="Q43" s="44"/>
      <c r="R43" s="41"/>
      <c r="S43" s="41"/>
      <c r="T43" s="24"/>
      <c r="U43" s="24"/>
      <c r="V43" s="24"/>
      <c r="W43" s="24"/>
      <c r="X43" s="62"/>
      <c r="Y43" s="62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41"/>
      <c r="Q44" s="44"/>
      <c r="R44" s="41"/>
      <c r="S44" s="41"/>
      <c r="T44" s="24"/>
      <c r="U44" s="24"/>
      <c r="V44" s="24"/>
      <c r="W44" s="24"/>
      <c r="X44" s="62"/>
      <c r="Y44" s="62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41"/>
      <c r="Q45" s="44"/>
      <c r="R45" s="41"/>
      <c r="S45" s="41"/>
      <c r="T45" s="24"/>
      <c r="U45" s="24"/>
      <c r="V45" s="24"/>
      <c r="W45" s="24"/>
      <c r="X45" s="62"/>
      <c r="Y45" s="62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41"/>
      <c r="Q46" s="44"/>
      <c r="R46" s="41"/>
      <c r="S46" s="41"/>
      <c r="T46" s="24"/>
      <c r="U46" s="24"/>
      <c r="V46" s="24"/>
      <c r="W46" s="24"/>
      <c r="X46" s="62"/>
      <c r="Y46" s="62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41"/>
      <c r="Q47" s="44"/>
      <c r="R47" s="41"/>
      <c r="S47" s="41"/>
      <c r="T47" s="24"/>
      <c r="U47" s="24"/>
      <c r="V47" s="24"/>
      <c r="W47" s="24"/>
      <c r="X47" s="62"/>
      <c r="Y47" s="62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41"/>
      <c r="Q48" s="44"/>
      <c r="R48" s="41"/>
      <c r="S48" s="41"/>
      <c r="T48" s="24"/>
      <c r="U48" s="24"/>
      <c r="V48" s="24"/>
      <c r="W48" s="24"/>
      <c r="X48" s="62"/>
      <c r="Y48" s="62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41"/>
      <c r="Q49" s="44"/>
      <c r="R49" s="41"/>
      <c r="S49" s="41"/>
      <c r="T49" s="24"/>
      <c r="U49" s="24"/>
      <c r="V49" s="24"/>
      <c r="W49" s="24"/>
      <c r="X49" s="62"/>
      <c r="Y49" s="62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41"/>
      <c r="Q50" s="44"/>
      <c r="R50" s="41"/>
      <c r="S50" s="41"/>
      <c r="T50" s="24"/>
      <c r="U50" s="24"/>
      <c r="V50" s="24"/>
      <c r="W50" s="24"/>
      <c r="X50" s="62"/>
      <c r="Y50" s="62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41"/>
      <c r="Q51" s="44"/>
      <c r="R51" s="41"/>
      <c r="S51" s="41"/>
      <c r="T51" s="24"/>
      <c r="U51" s="24"/>
      <c r="V51" s="24"/>
      <c r="W51" s="24"/>
      <c r="X51" s="62"/>
      <c r="Y51" s="62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41"/>
      <c r="Q52" s="44"/>
      <c r="R52" s="41"/>
      <c r="S52" s="41"/>
      <c r="T52" s="24"/>
      <c r="U52" s="24"/>
      <c r="V52" s="24"/>
      <c r="W52" s="24"/>
      <c r="X52" s="62"/>
      <c r="Y52" s="62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4"/>
      <c r="P53" s="41"/>
      <c r="Q53" s="44"/>
      <c r="R53" s="41"/>
      <c r="S53" s="41"/>
      <c r="T53" s="24"/>
      <c r="U53" s="24"/>
      <c r="V53" s="24"/>
      <c r="W53" s="24"/>
      <c r="X53" s="62"/>
      <c r="Y53" s="62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4"/>
      <c r="P54" s="41"/>
      <c r="Q54" s="44"/>
      <c r="R54" s="41"/>
      <c r="S54" s="41"/>
      <c r="T54" s="24"/>
      <c r="U54" s="24"/>
      <c r="V54" s="24"/>
      <c r="W54" s="24"/>
      <c r="X54" s="62"/>
      <c r="Y54" s="62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4"/>
      <c r="P55" s="41"/>
      <c r="Q55" s="44"/>
      <c r="R55" s="41"/>
      <c r="S55" s="41"/>
      <c r="T55" s="24"/>
      <c r="U55" s="24"/>
      <c r="V55" s="24"/>
      <c r="W55" s="24"/>
      <c r="X55" s="62"/>
      <c r="Y55" s="62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4"/>
      <c r="P56" s="41"/>
      <c r="Q56" s="44"/>
      <c r="R56" s="41"/>
      <c r="S56" s="41"/>
      <c r="T56" s="24"/>
      <c r="U56" s="24"/>
      <c r="V56" s="24"/>
      <c r="W56" s="24"/>
      <c r="X56" s="62"/>
      <c r="Y56" s="62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4"/>
      <c r="P57" s="41"/>
      <c r="Q57" s="44"/>
      <c r="R57" s="41"/>
      <c r="S57" s="41"/>
      <c r="T57" s="24"/>
      <c r="U57" s="24"/>
      <c r="V57" s="24"/>
      <c r="W57" s="24"/>
      <c r="X57" s="62"/>
      <c r="Y57" s="62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4"/>
      <c r="P58" s="41"/>
      <c r="Q58" s="44"/>
      <c r="R58" s="41"/>
      <c r="S58" s="41"/>
      <c r="T58" s="24"/>
      <c r="U58" s="24"/>
      <c r="V58" s="24"/>
      <c r="W58" s="24"/>
      <c r="X58" s="62"/>
      <c r="Y58" s="62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4"/>
      <c r="P59" s="41"/>
      <c r="Q59" s="44"/>
      <c r="R59" s="41"/>
      <c r="S59" s="41"/>
      <c r="T59" s="24"/>
      <c r="U59" s="24"/>
      <c r="V59" s="24"/>
      <c r="W59" s="24"/>
      <c r="X59" s="62"/>
      <c r="Y59" s="62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4"/>
      <c r="P60" s="41"/>
      <c r="Q60" s="44"/>
      <c r="R60" s="41"/>
      <c r="S60" s="41"/>
      <c r="T60" s="24"/>
      <c r="U60" s="24"/>
      <c r="V60" s="24"/>
      <c r="W60" s="24"/>
      <c r="X60" s="62"/>
      <c r="Y60" s="62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4"/>
      <c r="P61" s="41"/>
      <c r="Q61" s="44"/>
      <c r="R61" s="41"/>
      <c r="S61" s="41"/>
      <c r="T61" s="24"/>
      <c r="U61" s="24"/>
      <c r="V61" s="24"/>
      <c r="W61" s="24"/>
      <c r="X61" s="62"/>
      <c r="Y61" s="62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4"/>
      <c r="P62" s="41"/>
      <c r="Q62" s="44"/>
      <c r="R62" s="41"/>
      <c r="S62" s="41"/>
      <c r="T62" s="24"/>
      <c r="U62" s="24"/>
      <c r="V62" s="24"/>
      <c r="W62" s="24"/>
      <c r="X62" s="62"/>
      <c r="Y62" s="62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4"/>
      <c r="P63" s="41"/>
      <c r="Q63" s="44"/>
      <c r="R63" s="41"/>
      <c r="S63" s="41"/>
      <c r="T63" s="24"/>
      <c r="U63" s="24"/>
      <c r="V63" s="24"/>
      <c r="W63" s="24"/>
      <c r="X63" s="62"/>
      <c r="Y63" s="62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4"/>
      <c r="P64" s="41"/>
      <c r="Q64" s="44"/>
      <c r="R64" s="41"/>
      <c r="S64" s="41"/>
      <c r="T64" s="24"/>
      <c r="U64" s="24"/>
      <c r="V64" s="24"/>
      <c r="W64" s="24"/>
      <c r="X64" s="62"/>
      <c r="Y64" s="62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4"/>
      <c r="P65" s="41"/>
      <c r="Q65" s="44"/>
      <c r="R65" s="41"/>
      <c r="S65" s="41"/>
      <c r="T65" s="24"/>
      <c r="U65" s="24"/>
      <c r="V65" s="24"/>
      <c r="W65" s="24"/>
      <c r="X65" s="62"/>
      <c r="Y65" s="62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4"/>
      <c r="P66" s="41"/>
      <c r="Q66" s="44"/>
      <c r="R66" s="41"/>
      <c r="S66" s="41"/>
      <c r="T66" s="24"/>
      <c r="U66" s="24"/>
      <c r="V66" s="24"/>
      <c r="W66" s="24"/>
      <c r="X66" s="62"/>
      <c r="Y66" s="62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4"/>
      <c r="P67" s="41"/>
      <c r="Q67" s="44"/>
      <c r="R67" s="41"/>
      <c r="S67" s="41"/>
      <c r="T67" s="24"/>
      <c r="U67" s="24"/>
      <c r="V67" s="24"/>
      <c r="W67" s="24"/>
      <c r="X67" s="62"/>
      <c r="Y67" s="62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4"/>
      <c r="P68" s="41"/>
      <c r="Q68" s="44"/>
      <c r="R68" s="41"/>
      <c r="S68" s="41"/>
      <c r="T68" s="24"/>
      <c r="U68" s="24"/>
      <c r="V68" s="24"/>
      <c r="W68" s="24"/>
      <c r="X68" s="62"/>
      <c r="Y68" s="62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4"/>
      <c r="P69" s="41"/>
      <c r="Q69" s="44"/>
      <c r="R69" s="41"/>
      <c r="S69" s="41"/>
      <c r="T69" s="24"/>
      <c r="U69" s="24"/>
      <c r="V69" s="24"/>
      <c r="W69" s="24"/>
      <c r="X69" s="62"/>
      <c r="Y69" s="62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4"/>
      <c r="P70" s="41"/>
      <c r="Q70" s="44"/>
      <c r="R70" s="41"/>
      <c r="S70" s="41"/>
      <c r="T70" s="24"/>
      <c r="U70" s="24"/>
      <c r="V70" s="24"/>
      <c r="W70" s="24"/>
      <c r="X70" s="62"/>
      <c r="Y70" s="62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4"/>
      <c r="P71" s="41"/>
      <c r="Q71" s="44"/>
      <c r="R71" s="41"/>
      <c r="S71" s="41"/>
      <c r="T71" s="24"/>
      <c r="U71" s="24"/>
      <c r="V71" s="24"/>
      <c r="W71" s="24"/>
      <c r="X71" s="62"/>
      <c r="Y71" s="62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4"/>
      <c r="P72" s="41"/>
      <c r="Q72" s="44"/>
      <c r="R72" s="41"/>
      <c r="S72" s="41"/>
      <c r="T72" s="24"/>
      <c r="U72" s="24"/>
      <c r="V72" s="24"/>
      <c r="W72" s="24"/>
      <c r="X72" s="62"/>
      <c r="Y72" s="62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4"/>
      <c r="P73" s="41"/>
      <c r="Q73" s="44"/>
      <c r="R73" s="41"/>
      <c r="S73" s="41"/>
      <c r="T73" s="24"/>
      <c r="U73" s="24"/>
      <c r="V73" s="24"/>
      <c r="W73" s="24"/>
      <c r="X73" s="62"/>
      <c r="Y73" s="62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4"/>
      <c r="P74" s="41"/>
      <c r="Q74" s="44"/>
      <c r="R74" s="41"/>
      <c r="S74" s="41"/>
      <c r="T74" s="24"/>
      <c r="U74" s="24"/>
      <c r="V74" s="24"/>
      <c r="W74" s="24"/>
      <c r="X74" s="62"/>
      <c r="Y74" s="62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4"/>
      <c r="P75" s="41"/>
      <c r="Q75" s="44"/>
      <c r="R75" s="41"/>
      <c r="S75" s="41"/>
      <c r="T75" s="24"/>
      <c r="U75" s="24"/>
      <c r="V75" s="24"/>
      <c r="W75" s="24"/>
      <c r="X75" s="62"/>
      <c r="Y75" s="62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4"/>
      <c r="P76" s="41"/>
      <c r="Q76" s="44"/>
      <c r="R76" s="41"/>
      <c r="S76" s="41"/>
      <c r="T76" s="24"/>
      <c r="U76" s="24"/>
      <c r="V76" s="24"/>
      <c r="W76" s="24"/>
      <c r="X76" s="62"/>
      <c r="Y76" s="62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4"/>
      <c r="P77" s="41"/>
      <c r="Q77" s="44"/>
      <c r="R77" s="41"/>
      <c r="S77" s="41"/>
      <c r="T77" s="24"/>
      <c r="U77" s="24"/>
      <c r="V77" s="24"/>
      <c r="W77" s="24"/>
      <c r="X77" s="62"/>
      <c r="Y77" s="62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4"/>
      <c r="P78" s="41"/>
      <c r="Q78" s="44"/>
      <c r="R78" s="41"/>
      <c r="S78" s="41"/>
      <c r="T78" s="24"/>
      <c r="U78" s="24"/>
      <c r="V78" s="24"/>
      <c r="W78" s="24"/>
      <c r="X78" s="62"/>
      <c r="Y78" s="62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4"/>
      <c r="P79" s="41"/>
      <c r="Q79" s="44"/>
      <c r="R79" s="41"/>
      <c r="S79" s="41"/>
      <c r="T79" s="24"/>
      <c r="U79" s="24"/>
      <c r="V79" s="24"/>
      <c r="W79" s="24"/>
      <c r="X79" s="62"/>
      <c r="Y79" s="62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4"/>
      <c r="P80" s="41"/>
      <c r="Q80" s="44"/>
      <c r="R80" s="41"/>
      <c r="S80" s="41"/>
      <c r="T80" s="24"/>
      <c r="U80" s="24"/>
      <c r="V80" s="24"/>
      <c r="W80" s="24"/>
      <c r="X80" s="62"/>
      <c r="Y80" s="62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4"/>
      <c r="P81" s="41"/>
      <c r="Q81" s="44"/>
      <c r="R81" s="41"/>
      <c r="S81" s="41"/>
      <c r="T81" s="24"/>
      <c r="U81" s="24"/>
      <c r="V81" s="24"/>
      <c r="W81" s="24"/>
      <c r="X81" s="62"/>
      <c r="Y81" s="62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4"/>
      <c r="P82" s="41"/>
      <c r="Q82" s="44"/>
      <c r="R82" s="41"/>
      <c r="S82" s="41"/>
      <c r="T82" s="24"/>
      <c r="U82" s="24"/>
      <c r="V82" s="24"/>
      <c r="W82" s="24"/>
      <c r="X82" s="62"/>
      <c r="Y82" s="62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4"/>
      <c r="P83" s="41"/>
      <c r="Q83" s="44"/>
      <c r="R83" s="41"/>
      <c r="S83" s="41"/>
      <c r="T83" s="24"/>
      <c r="U83" s="24"/>
      <c r="V83" s="24"/>
      <c r="W83" s="24"/>
      <c r="X83" s="62"/>
      <c r="Y83" s="62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4"/>
      <c r="P84" s="41"/>
      <c r="Q84" s="44"/>
      <c r="R84" s="41"/>
      <c r="S84" s="41"/>
      <c r="T84" s="24"/>
      <c r="U84" s="24"/>
      <c r="V84" s="24"/>
      <c r="W84" s="24"/>
      <c r="X84" s="62"/>
      <c r="Y84" s="62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4"/>
      <c r="P85" s="41"/>
      <c r="Q85" s="44"/>
      <c r="R85" s="41"/>
      <c r="S85" s="41"/>
      <c r="T85" s="24"/>
      <c r="U85" s="24"/>
      <c r="V85" s="24"/>
      <c r="W85" s="24"/>
      <c r="X85" s="62"/>
      <c r="Y85" s="62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4"/>
      <c r="P86" s="41"/>
      <c r="Q86" s="44"/>
      <c r="R86" s="41"/>
      <c r="S86" s="41"/>
      <c r="T86" s="24"/>
      <c r="U86" s="24"/>
      <c r="V86" s="24"/>
      <c r="W86" s="24"/>
      <c r="X86" s="62"/>
      <c r="Y86" s="62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4"/>
      <c r="P87" s="41"/>
      <c r="Q87" s="44"/>
      <c r="R87" s="41"/>
      <c r="S87" s="41"/>
      <c r="T87" s="24"/>
      <c r="U87" s="24"/>
      <c r="V87" s="24"/>
      <c r="W87" s="24"/>
      <c r="X87" s="62"/>
      <c r="Y87" s="62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4"/>
      <c r="P88" s="41"/>
      <c r="Q88" s="44"/>
      <c r="R88" s="41"/>
      <c r="S88" s="41"/>
      <c r="T88" s="24"/>
      <c r="U88" s="24"/>
      <c r="V88" s="24"/>
      <c r="W88" s="24"/>
      <c r="X88" s="62"/>
      <c r="Y88" s="62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4"/>
      <c r="P89" s="41"/>
      <c r="Q89" s="44"/>
      <c r="R89" s="41"/>
      <c r="S89" s="41"/>
      <c r="T89" s="24"/>
      <c r="U89" s="24"/>
      <c r="V89" s="24"/>
      <c r="W89" s="24"/>
      <c r="X89" s="62"/>
      <c r="Y89" s="62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4"/>
      <c r="P90" s="41"/>
      <c r="Q90" s="44"/>
      <c r="R90" s="41"/>
      <c r="S90" s="41"/>
      <c r="T90" s="24"/>
      <c r="U90" s="24"/>
      <c r="V90" s="24"/>
      <c r="W90" s="24"/>
      <c r="X90" s="62"/>
      <c r="Y90" s="62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4"/>
      <c r="P91" s="41"/>
      <c r="Q91" s="44"/>
      <c r="R91" s="41"/>
      <c r="S91" s="41"/>
      <c r="T91" s="24"/>
      <c r="U91" s="24"/>
      <c r="V91" s="24"/>
      <c r="W91" s="24"/>
      <c r="X91" s="62"/>
      <c r="Y91" s="62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4"/>
      <c r="P92" s="41"/>
      <c r="Q92" s="44"/>
      <c r="R92" s="41"/>
      <c r="S92" s="41"/>
      <c r="T92" s="24"/>
      <c r="U92" s="24"/>
      <c r="V92" s="24"/>
      <c r="W92" s="24"/>
      <c r="X92" s="62"/>
      <c r="Y92" s="62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4"/>
      <c r="P93" s="41"/>
      <c r="Q93" s="44"/>
      <c r="R93" s="41"/>
      <c r="S93" s="41"/>
      <c r="T93" s="24"/>
      <c r="U93" s="24"/>
      <c r="V93" s="24"/>
      <c r="W93" s="24"/>
      <c r="X93" s="62"/>
      <c r="Y93" s="62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4"/>
      <c r="P94" s="41"/>
      <c r="Q94" s="44"/>
      <c r="R94" s="41"/>
      <c r="S94" s="41"/>
      <c r="T94" s="24"/>
      <c r="U94" s="24"/>
      <c r="V94" s="24"/>
      <c r="W94" s="24"/>
      <c r="X94" s="62"/>
      <c r="Y94" s="62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4"/>
      <c r="P95" s="41"/>
      <c r="Q95" s="44"/>
      <c r="R95" s="41"/>
      <c r="S95" s="41"/>
      <c r="T95" s="24"/>
      <c r="U95" s="24"/>
      <c r="V95" s="24"/>
      <c r="W95" s="24"/>
      <c r="X95" s="62"/>
      <c r="Y95" s="62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4"/>
      <c r="P96" s="41"/>
      <c r="Q96" s="44"/>
      <c r="R96" s="41"/>
      <c r="S96" s="41"/>
      <c r="T96" s="24"/>
      <c r="U96" s="24"/>
      <c r="V96" s="24"/>
      <c r="W96" s="24"/>
      <c r="X96" s="62"/>
      <c r="Y96" s="62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4"/>
      <c r="P97" s="41"/>
      <c r="Q97" s="44"/>
      <c r="R97" s="41"/>
      <c r="S97" s="41"/>
      <c r="T97" s="24"/>
      <c r="U97" s="24"/>
      <c r="V97" s="24"/>
      <c r="W97" s="24"/>
      <c r="X97" s="62"/>
      <c r="Y97" s="62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4"/>
      <c r="P98" s="41"/>
      <c r="Q98" s="44"/>
      <c r="R98" s="41"/>
      <c r="S98" s="41"/>
      <c r="T98" s="24"/>
      <c r="U98" s="24"/>
      <c r="V98" s="24"/>
      <c r="W98" s="24"/>
      <c r="X98" s="62"/>
      <c r="Y98" s="62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4"/>
      <c r="P99" s="41"/>
      <c r="Q99" s="44"/>
      <c r="R99" s="41"/>
      <c r="S99" s="41"/>
      <c r="T99" s="24"/>
      <c r="U99" s="24"/>
      <c r="V99" s="24"/>
      <c r="W99" s="24"/>
      <c r="X99" s="62"/>
      <c r="Y99" s="62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4"/>
      <c r="P100" s="41"/>
      <c r="Q100" s="44"/>
      <c r="R100" s="41"/>
      <c r="S100" s="41"/>
      <c r="T100" s="24"/>
      <c r="U100" s="24"/>
      <c r="V100" s="24"/>
      <c r="W100" s="24"/>
      <c r="X100" s="62"/>
      <c r="Y100" s="62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4"/>
      <c r="P101" s="41"/>
      <c r="Q101" s="44"/>
      <c r="R101" s="41"/>
      <c r="S101" s="41"/>
      <c r="T101" s="24"/>
      <c r="U101" s="24"/>
      <c r="V101" s="24"/>
      <c r="W101" s="24"/>
      <c r="X101" s="62"/>
      <c r="Y101" s="62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4"/>
      <c r="P102" s="41"/>
      <c r="Q102" s="44"/>
      <c r="R102" s="41"/>
      <c r="S102" s="41"/>
      <c r="T102" s="24"/>
      <c r="U102" s="24"/>
      <c r="V102" s="24"/>
      <c r="W102" s="24"/>
      <c r="X102" s="62"/>
      <c r="Y102" s="62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4"/>
      <c r="P103" s="41"/>
      <c r="Q103" s="44"/>
      <c r="R103" s="41"/>
      <c r="S103" s="41"/>
      <c r="T103" s="24"/>
      <c r="U103" s="24"/>
      <c r="V103" s="24"/>
      <c r="W103" s="24"/>
      <c r="X103" s="62"/>
      <c r="Y103" s="62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4"/>
      <c r="P104" s="41"/>
      <c r="Q104" s="44"/>
      <c r="R104" s="41"/>
      <c r="S104" s="41"/>
      <c r="T104" s="24"/>
      <c r="U104" s="24"/>
      <c r="V104" s="24"/>
      <c r="W104" s="24"/>
      <c r="X104" s="62"/>
      <c r="Y104" s="62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4"/>
      <c r="P105" s="41"/>
      <c r="Q105" s="44"/>
      <c r="R105" s="41"/>
      <c r="S105" s="41"/>
      <c r="T105" s="24"/>
      <c r="U105" s="24"/>
      <c r="V105" s="24"/>
      <c r="W105" s="24"/>
      <c r="X105" s="62"/>
      <c r="Y105" s="62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4"/>
      <c r="P106" s="41"/>
      <c r="Q106" s="44"/>
      <c r="R106" s="41"/>
      <c r="S106" s="41"/>
      <c r="T106" s="24"/>
      <c r="U106" s="24"/>
      <c r="V106" s="24"/>
      <c r="W106" s="24"/>
      <c r="X106" s="62"/>
      <c r="Y106" s="62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4"/>
      <c r="P107" s="41"/>
      <c r="Q107" s="44"/>
      <c r="R107" s="41"/>
      <c r="S107" s="41"/>
      <c r="T107" s="24"/>
      <c r="U107" s="24"/>
      <c r="V107" s="24"/>
      <c r="W107" s="24"/>
      <c r="X107" s="62"/>
      <c r="Y107" s="62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4"/>
      <c r="P108" s="41"/>
      <c r="Q108" s="44"/>
      <c r="R108" s="41"/>
      <c r="S108" s="41"/>
      <c r="T108" s="24"/>
      <c r="U108" s="24"/>
      <c r="V108" s="24"/>
      <c r="W108" s="24"/>
      <c r="X108" s="62"/>
      <c r="Y108" s="62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4"/>
      <c r="P109" s="41"/>
      <c r="Q109" s="44"/>
      <c r="R109" s="41"/>
      <c r="S109" s="41"/>
      <c r="T109" s="24"/>
      <c r="U109" s="24"/>
      <c r="V109" s="24"/>
      <c r="W109" s="24"/>
      <c r="X109" s="62"/>
      <c r="Y109" s="62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4"/>
      <c r="P110" s="41"/>
      <c r="Q110" s="44"/>
      <c r="R110" s="41"/>
      <c r="S110" s="41"/>
      <c r="T110" s="24"/>
      <c r="U110" s="24"/>
      <c r="V110" s="24"/>
      <c r="W110" s="24"/>
      <c r="X110" s="62"/>
      <c r="Y110" s="62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4"/>
      <c r="P111" s="41"/>
      <c r="Q111" s="44"/>
      <c r="R111" s="41"/>
      <c r="S111" s="41"/>
      <c r="T111" s="24"/>
      <c r="U111" s="24"/>
      <c r="V111" s="24"/>
      <c r="W111" s="24"/>
      <c r="X111" s="62"/>
      <c r="Y111" s="62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4"/>
      <c r="P112" s="41"/>
      <c r="Q112" s="44"/>
      <c r="R112" s="41"/>
      <c r="S112" s="41"/>
      <c r="T112" s="24"/>
      <c r="U112" s="24"/>
      <c r="V112" s="24"/>
      <c r="W112" s="24"/>
      <c r="X112" s="62"/>
      <c r="Y112" s="62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4"/>
      <c r="P113" s="41"/>
      <c r="Q113" s="44"/>
      <c r="R113" s="41"/>
      <c r="S113" s="41"/>
      <c r="T113" s="24"/>
      <c r="U113" s="24"/>
      <c r="V113" s="24"/>
      <c r="W113" s="24"/>
      <c r="X113" s="62"/>
      <c r="Y113" s="62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4"/>
      <c r="P114" s="41"/>
      <c r="Q114" s="44"/>
      <c r="R114" s="41"/>
      <c r="S114" s="41"/>
      <c r="T114" s="24"/>
      <c r="U114" s="24"/>
      <c r="V114" s="24"/>
      <c r="W114" s="24"/>
      <c r="X114" s="62"/>
      <c r="Y114" s="62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4"/>
      <c r="P115" s="41"/>
      <c r="Q115" s="44"/>
      <c r="R115" s="41"/>
      <c r="S115" s="41"/>
      <c r="T115" s="24"/>
      <c r="U115" s="24"/>
      <c r="V115" s="24"/>
      <c r="W115" s="24"/>
      <c r="X115" s="62"/>
      <c r="Y115" s="62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4"/>
      <c r="P116" s="41"/>
      <c r="Q116" s="44"/>
      <c r="R116" s="41"/>
      <c r="S116" s="41"/>
      <c r="T116" s="24"/>
      <c r="U116" s="24"/>
      <c r="V116" s="24"/>
      <c r="W116" s="24"/>
      <c r="X116" s="62"/>
      <c r="Y116" s="62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4"/>
      <c r="P117" s="41"/>
      <c r="Q117" s="44"/>
      <c r="R117" s="41"/>
      <c r="S117" s="41"/>
      <c r="T117" s="24"/>
      <c r="U117" s="24"/>
      <c r="V117" s="24"/>
      <c r="W117" s="24"/>
      <c r="X117" s="62"/>
      <c r="Y117" s="62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4"/>
      <c r="P118" s="41"/>
      <c r="Q118" s="44"/>
      <c r="R118" s="41"/>
      <c r="S118" s="41"/>
      <c r="T118" s="24"/>
      <c r="U118" s="24"/>
      <c r="V118" s="24"/>
      <c r="W118" s="24"/>
      <c r="X118" s="62"/>
      <c r="Y118" s="62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4"/>
      <c r="P119" s="41"/>
      <c r="Q119" s="44"/>
      <c r="R119" s="41"/>
      <c r="S119" s="41"/>
      <c r="T119" s="24"/>
      <c r="U119" s="24"/>
      <c r="V119" s="24"/>
      <c r="W119" s="24"/>
      <c r="X119" s="62"/>
      <c r="Y119" s="62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4"/>
      <c r="P120" s="41"/>
      <c r="Q120" s="44"/>
      <c r="R120" s="41"/>
      <c r="S120" s="41"/>
      <c r="T120" s="24"/>
      <c r="U120" s="24"/>
      <c r="V120" s="24"/>
      <c r="W120" s="24"/>
      <c r="X120" s="62"/>
      <c r="Y120" s="62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4"/>
      <c r="P121" s="41"/>
      <c r="Q121" s="44"/>
      <c r="R121" s="41"/>
      <c r="S121" s="41"/>
      <c r="T121" s="24"/>
      <c r="U121" s="24"/>
      <c r="V121" s="24"/>
      <c r="W121" s="24"/>
      <c r="X121" s="62"/>
      <c r="Y121" s="62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4"/>
      <c r="P122" s="41"/>
      <c r="Q122" s="44"/>
      <c r="R122" s="41"/>
      <c r="S122" s="41"/>
      <c r="T122" s="24"/>
      <c r="U122" s="24"/>
      <c r="V122" s="24"/>
      <c r="W122" s="24"/>
      <c r="X122" s="62"/>
      <c r="Y122" s="62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4"/>
      <c r="P123" s="41"/>
      <c r="Q123" s="44"/>
      <c r="R123" s="41"/>
      <c r="S123" s="41"/>
      <c r="T123" s="24"/>
      <c r="U123" s="24"/>
      <c r="V123" s="24"/>
      <c r="W123" s="24"/>
      <c r="X123" s="62"/>
      <c r="Y123" s="62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4"/>
      <c r="P124" s="41"/>
      <c r="Q124" s="44"/>
      <c r="R124" s="41"/>
      <c r="S124" s="41"/>
      <c r="T124" s="24"/>
      <c r="U124" s="24"/>
      <c r="V124" s="24"/>
      <c r="W124" s="24"/>
      <c r="X124" s="62"/>
      <c r="Y124" s="62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4"/>
      <c r="P125" s="41"/>
      <c r="Q125" s="44"/>
      <c r="R125" s="41"/>
      <c r="S125" s="41"/>
      <c r="T125" s="24"/>
      <c r="U125" s="24"/>
      <c r="V125" s="24"/>
      <c r="W125" s="24"/>
      <c r="X125" s="62"/>
      <c r="Y125" s="62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4"/>
      <c r="P126" s="41"/>
      <c r="Q126" s="44"/>
      <c r="R126" s="41"/>
      <c r="S126" s="41"/>
      <c r="T126" s="24"/>
      <c r="U126" s="24"/>
      <c r="V126" s="24"/>
      <c r="W126" s="24"/>
      <c r="X126" s="62"/>
      <c r="Y126" s="62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4"/>
      <c r="P127" s="41"/>
      <c r="Q127" s="44"/>
      <c r="R127" s="41"/>
      <c r="S127" s="41"/>
      <c r="T127" s="24"/>
      <c r="U127" s="24"/>
      <c r="V127" s="24"/>
      <c r="W127" s="24"/>
      <c r="X127" s="62"/>
      <c r="Y127" s="62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4"/>
      <c r="P128" s="41"/>
      <c r="Q128" s="44"/>
      <c r="R128" s="41"/>
      <c r="S128" s="41"/>
      <c r="T128" s="24"/>
      <c r="U128" s="24"/>
      <c r="V128" s="24"/>
      <c r="W128" s="24"/>
      <c r="X128" s="62"/>
      <c r="Y128" s="62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4"/>
      <c r="P129" s="41"/>
      <c r="Q129" s="44"/>
      <c r="R129" s="41"/>
      <c r="S129" s="41"/>
      <c r="T129" s="24"/>
      <c r="U129" s="24"/>
      <c r="V129" s="24"/>
      <c r="W129" s="24"/>
      <c r="X129" s="62"/>
      <c r="Y129" s="62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4"/>
      <c r="P130" s="41"/>
      <c r="Q130" s="44"/>
      <c r="R130" s="41"/>
      <c r="S130" s="41"/>
      <c r="T130" s="24"/>
      <c r="U130" s="24"/>
      <c r="V130" s="24"/>
      <c r="W130" s="24"/>
      <c r="X130" s="62"/>
      <c r="Y130" s="62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4"/>
      <c r="P131" s="41"/>
      <c r="Q131" s="44"/>
      <c r="R131" s="41"/>
      <c r="S131" s="41"/>
      <c r="T131" s="24"/>
      <c r="U131" s="24"/>
      <c r="V131" s="24"/>
      <c r="W131" s="24"/>
      <c r="X131" s="62"/>
      <c r="Y131" s="62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4"/>
      <c r="P132" s="41"/>
      <c r="Q132" s="44"/>
      <c r="R132" s="41"/>
      <c r="S132" s="41"/>
      <c r="T132" s="24"/>
      <c r="U132" s="24"/>
      <c r="V132" s="24"/>
      <c r="W132" s="24"/>
      <c r="X132" s="62"/>
      <c r="Y132" s="62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4"/>
      <c r="P133" s="41"/>
      <c r="Q133" s="44"/>
      <c r="R133" s="41"/>
      <c r="S133" s="41"/>
      <c r="T133" s="24"/>
      <c r="U133" s="24"/>
      <c r="V133" s="24"/>
      <c r="W133" s="24"/>
      <c r="X133" s="62"/>
      <c r="Y133" s="62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4"/>
      <c r="P134" s="41"/>
      <c r="Q134" s="44"/>
      <c r="R134" s="41"/>
      <c r="S134" s="41"/>
      <c r="T134" s="24"/>
      <c r="U134" s="24"/>
      <c r="V134" s="24"/>
      <c r="W134" s="24"/>
      <c r="X134" s="62"/>
      <c r="Y134" s="62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4"/>
      <c r="P135" s="41"/>
      <c r="Q135" s="44"/>
      <c r="R135" s="41"/>
      <c r="S135" s="41"/>
      <c r="T135" s="24"/>
      <c r="U135" s="24"/>
      <c r="V135" s="24"/>
      <c r="W135" s="24"/>
      <c r="X135" s="62"/>
      <c r="Y135" s="62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4"/>
      <c r="P136" s="41"/>
      <c r="Q136" s="44"/>
      <c r="R136" s="41"/>
      <c r="S136" s="41"/>
      <c r="T136" s="24"/>
      <c r="U136" s="24"/>
      <c r="V136" s="24"/>
      <c r="W136" s="24"/>
      <c r="X136" s="62"/>
      <c r="Y136" s="62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4"/>
      <c r="P137" s="41"/>
      <c r="Q137" s="44"/>
      <c r="R137" s="41"/>
      <c r="S137" s="41"/>
      <c r="T137" s="24"/>
      <c r="U137" s="24"/>
      <c r="V137" s="24"/>
      <c r="W137" s="24"/>
      <c r="X137" s="62"/>
      <c r="Y137" s="62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4"/>
      <c r="P138" s="41"/>
      <c r="Q138" s="44"/>
      <c r="R138" s="41"/>
      <c r="S138" s="41"/>
      <c r="T138" s="24"/>
      <c r="U138" s="24"/>
      <c r="V138" s="24"/>
      <c r="W138" s="24"/>
      <c r="X138" s="62"/>
      <c r="Y138" s="62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4"/>
      <c r="P139" s="41"/>
      <c r="Q139" s="44"/>
      <c r="R139" s="41"/>
      <c r="S139" s="41"/>
      <c r="T139" s="24"/>
      <c r="U139" s="24"/>
      <c r="V139" s="24"/>
      <c r="W139" s="24"/>
      <c r="X139" s="62"/>
      <c r="Y139" s="62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4"/>
      <c r="P140" s="41"/>
      <c r="Q140" s="44"/>
      <c r="R140" s="41"/>
      <c r="S140" s="41"/>
      <c r="T140" s="24"/>
      <c r="U140" s="24"/>
      <c r="V140" s="24"/>
      <c r="W140" s="24"/>
      <c r="X140" s="62"/>
      <c r="Y140" s="62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4"/>
      <c r="P141" s="41"/>
      <c r="Q141" s="44"/>
      <c r="R141" s="41"/>
      <c r="S141" s="41"/>
      <c r="T141" s="24"/>
      <c r="U141" s="24"/>
      <c r="V141" s="24"/>
      <c r="W141" s="24"/>
      <c r="X141" s="62"/>
      <c r="Y141" s="62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4"/>
      <c r="P142" s="41"/>
      <c r="Q142" s="44"/>
      <c r="R142" s="41"/>
      <c r="S142" s="41"/>
      <c r="T142" s="24"/>
      <c r="U142" s="24"/>
      <c r="V142" s="24"/>
      <c r="W142" s="24"/>
      <c r="X142" s="62"/>
      <c r="Y142" s="62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4"/>
      <c r="P143" s="41"/>
      <c r="Q143" s="44"/>
      <c r="R143" s="41"/>
      <c r="S143" s="41"/>
      <c r="T143" s="24"/>
      <c r="U143" s="24"/>
      <c r="V143" s="24"/>
      <c r="W143" s="24"/>
      <c r="X143" s="62"/>
      <c r="Y143" s="62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4"/>
      <c r="P144" s="41"/>
      <c r="Q144" s="44"/>
      <c r="R144" s="41"/>
      <c r="S144" s="41"/>
      <c r="T144" s="24"/>
      <c r="U144" s="24"/>
      <c r="V144" s="24"/>
      <c r="W144" s="24"/>
      <c r="X144" s="62"/>
      <c r="Y144" s="62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4"/>
      <c r="P145" s="41"/>
      <c r="Q145" s="44"/>
      <c r="R145" s="41"/>
      <c r="S145" s="41"/>
      <c r="T145" s="24"/>
      <c r="U145" s="24"/>
      <c r="V145" s="24"/>
      <c r="W145" s="24"/>
      <c r="X145" s="62"/>
      <c r="Y145" s="62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4"/>
      <c r="P146" s="41"/>
      <c r="Q146" s="44"/>
      <c r="R146" s="41"/>
      <c r="S146" s="41"/>
      <c r="T146" s="24"/>
      <c r="U146" s="24"/>
      <c r="V146" s="24"/>
      <c r="W146" s="24"/>
      <c r="X146" s="62"/>
      <c r="Y146" s="62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4"/>
      <c r="P147" s="41"/>
      <c r="Q147" s="44"/>
      <c r="R147" s="41"/>
      <c r="S147" s="41"/>
      <c r="T147" s="24"/>
      <c r="U147" s="24"/>
      <c r="V147" s="24"/>
      <c r="W147" s="24"/>
      <c r="X147" s="62"/>
      <c r="Y147" s="62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4"/>
      <c r="P148" s="41"/>
      <c r="Q148" s="44"/>
      <c r="R148" s="41"/>
      <c r="S148" s="41"/>
      <c r="T148" s="24"/>
      <c r="U148" s="24"/>
      <c r="V148" s="24"/>
      <c r="W148" s="24"/>
      <c r="X148" s="62"/>
      <c r="Y148" s="62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4"/>
      <c r="P149" s="41"/>
      <c r="Q149" s="44"/>
      <c r="R149" s="41"/>
      <c r="S149" s="41"/>
      <c r="T149" s="24"/>
      <c r="U149" s="24"/>
      <c r="V149" s="24"/>
      <c r="W149" s="24"/>
      <c r="X149" s="62"/>
      <c r="Y149" s="62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4"/>
      <c r="P150" s="41"/>
      <c r="Q150" s="44"/>
      <c r="R150" s="41"/>
      <c r="S150" s="41"/>
      <c r="T150" s="24"/>
      <c r="U150" s="24"/>
      <c r="V150" s="24"/>
      <c r="W150" s="24"/>
      <c r="X150" s="62"/>
      <c r="Y150" s="62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6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4"/>
      <c r="P151" s="41"/>
      <c r="Q151" s="44"/>
      <c r="R151" s="41"/>
      <c r="S151" s="41"/>
      <c r="T151" s="24"/>
      <c r="U151" s="24"/>
      <c r="V151" s="24"/>
      <c r="W151" s="24"/>
      <c r="X151" s="62"/>
      <c r="Y151" s="62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6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4"/>
      <c r="P152" s="41"/>
      <c r="Q152" s="44"/>
      <c r="R152" s="41"/>
      <c r="S152" s="41"/>
      <c r="T152" s="24"/>
      <c r="U152" s="24"/>
      <c r="V152" s="24"/>
      <c r="W152" s="24"/>
      <c r="X152" s="62"/>
      <c r="Y152" s="62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</sheetData>
  <sortState ref="B18:X19">
    <sortCondition descending="1"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50</v>
      </c>
      <c r="F1" s="110"/>
      <c r="G1" s="81"/>
      <c r="H1" s="8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0"/>
      <c r="AB1" s="110"/>
      <c r="AC1" s="81"/>
      <c r="AD1" s="8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0" t="s">
        <v>54</v>
      </c>
      <c r="C2" s="71"/>
      <c r="D2" s="111"/>
      <c r="E2" s="13" t="s">
        <v>13</v>
      </c>
      <c r="F2" s="14"/>
      <c r="G2" s="14"/>
      <c r="H2" s="14"/>
      <c r="I2" s="20"/>
      <c r="J2" s="15"/>
      <c r="K2" s="95"/>
      <c r="L2" s="22" t="s">
        <v>89</v>
      </c>
      <c r="M2" s="14"/>
      <c r="N2" s="14"/>
      <c r="O2" s="21"/>
      <c r="P2" s="19"/>
      <c r="Q2" s="22" t="s">
        <v>90</v>
      </c>
      <c r="R2" s="14"/>
      <c r="S2" s="14"/>
      <c r="T2" s="14"/>
      <c r="U2" s="20"/>
      <c r="V2" s="21"/>
      <c r="W2" s="19"/>
      <c r="X2" s="112" t="s">
        <v>91</v>
      </c>
      <c r="Y2" s="113"/>
      <c r="Z2" s="114"/>
      <c r="AA2" s="13" t="s">
        <v>13</v>
      </c>
      <c r="AB2" s="14"/>
      <c r="AC2" s="14"/>
      <c r="AD2" s="14"/>
      <c r="AE2" s="20"/>
      <c r="AF2" s="15"/>
      <c r="AG2" s="95"/>
      <c r="AH2" s="22" t="s">
        <v>92</v>
      </c>
      <c r="AI2" s="14"/>
      <c r="AJ2" s="14"/>
      <c r="AK2" s="21"/>
      <c r="AL2" s="19"/>
      <c r="AM2" s="22" t="s">
        <v>90</v>
      </c>
      <c r="AN2" s="14"/>
      <c r="AO2" s="14"/>
      <c r="AP2" s="14"/>
      <c r="AQ2" s="20"/>
      <c r="AR2" s="21"/>
      <c r="AS2" s="115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5"/>
      <c r="L3" s="18" t="s">
        <v>5</v>
      </c>
      <c r="M3" s="18" t="s">
        <v>6</v>
      </c>
      <c r="N3" s="18" t="s">
        <v>93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5"/>
      <c r="AH3" s="18" t="s">
        <v>5</v>
      </c>
      <c r="AI3" s="18" t="s">
        <v>6</v>
      </c>
      <c r="AJ3" s="18" t="s">
        <v>93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5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0"/>
      <c r="C4" s="33"/>
      <c r="D4" s="2"/>
      <c r="E4" s="30"/>
      <c r="F4" s="30"/>
      <c r="G4" s="30"/>
      <c r="H4" s="31"/>
      <c r="I4" s="30"/>
      <c r="J4" s="67"/>
      <c r="K4" s="28"/>
      <c r="L4" s="116"/>
      <c r="M4" s="18"/>
      <c r="N4" s="18"/>
      <c r="O4" s="18"/>
      <c r="P4" s="24"/>
      <c r="Q4" s="30"/>
      <c r="R4" s="30"/>
      <c r="S4" s="31"/>
      <c r="T4" s="30"/>
      <c r="U4" s="30"/>
      <c r="V4" s="117"/>
      <c r="W4" s="28"/>
      <c r="X4" s="30">
        <v>2005</v>
      </c>
      <c r="Y4" s="30" t="s">
        <v>44</v>
      </c>
      <c r="Z4" s="2" t="s">
        <v>46</v>
      </c>
      <c r="AA4" s="30">
        <v>16</v>
      </c>
      <c r="AB4" s="30">
        <v>0</v>
      </c>
      <c r="AC4" s="30">
        <v>0</v>
      </c>
      <c r="AD4" s="30">
        <v>9</v>
      </c>
      <c r="AE4" s="30">
        <v>34</v>
      </c>
      <c r="AF4" s="68">
        <v>0.4788</v>
      </c>
      <c r="AG4" s="137">
        <v>71</v>
      </c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18"/>
      <c r="AS4" s="119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0"/>
      <c r="C5" s="33"/>
      <c r="D5" s="2"/>
      <c r="E5" s="30"/>
      <c r="F5" s="30"/>
      <c r="G5" s="30"/>
      <c r="H5" s="31"/>
      <c r="I5" s="30"/>
      <c r="J5" s="67"/>
      <c r="K5" s="28"/>
      <c r="L5" s="116"/>
      <c r="M5" s="18"/>
      <c r="N5" s="18"/>
      <c r="O5" s="18"/>
      <c r="P5" s="24"/>
      <c r="Q5" s="30"/>
      <c r="R5" s="30"/>
      <c r="S5" s="31"/>
      <c r="T5" s="30"/>
      <c r="U5" s="30"/>
      <c r="V5" s="117"/>
      <c r="W5" s="28"/>
      <c r="X5" s="30">
        <v>2006</v>
      </c>
      <c r="Y5" s="30" t="s">
        <v>45</v>
      </c>
      <c r="Z5" s="2" t="s">
        <v>46</v>
      </c>
      <c r="AA5" s="30">
        <v>13</v>
      </c>
      <c r="AB5" s="30">
        <v>0</v>
      </c>
      <c r="AC5" s="30">
        <v>4</v>
      </c>
      <c r="AD5" s="30">
        <v>17</v>
      </c>
      <c r="AE5" s="30">
        <v>56</v>
      </c>
      <c r="AF5" s="68">
        <v>0.57730000000000004</v>
      </c>
      <c r="AG5" s="137">
        <v>97</v>
      </c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18"/>
      <c r="AS5" s="119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0">
        <v>2007</v>
      </c>
      <c r="C6" s="33" t="s">
        <v>35</v>
      </c>
      <c r="D6" s="2" t="s">
        <v>36</v>
      </c>
      <c r="E6" s="30">
        <v>20</v>
      </c>
      <c r="F6" s="30">
        <v>0</v>
      </c>
      <c r="G6" s="30">
        <v>3</v>
      </c>
      <c r="H6" s="31">
        <v>8</v>
      </c>
      <c r="I6" s="30">
        <v>32</v>
      </c>
      <c r="J6" s="67">
        <v>0.376</v>
      </c>
      <c r="K6" s="28">
        <v>85</v>
      </c>
      <c r="L6" s="116"/>
      <c r="M6" s="18"/>
      <c r="N6" s="18"/>
      <c r="O6" s="18"/>
      <c r="P6" s="24"/>
      <c r="Q6" s="30"/>
      <c r="R6" s="30"/>
      <c r="S6" s="31"/>
      <c r="T6" s="30"/>
      <c r="U6" s="30"/>
      <c r="V6" s="117"/>
      <c r="W6" s="28"/>
      <c r="X6" s="30"/>
      <c r="Y6" s="33"/>
      <c r="Z6" s="2"/>
      <c r="AA6" s="30"/>
      <c r="AB6" s="30"/>
      <c r="AC6" s="30"/>
      <c r="AD6" s="31"/>
      <c r="AE6" s="30"/>
      <c r="AF6" s="67"/>
      <c r="AG6" s="28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18"/>
      <c r="AS6" s="119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0">
        <v>2008</v>
      </c>
      <c r="C7" s="33" t="s">
        <v>44</v>
      </c>
      <c r="D7" s="2" t="s">
        <v>36</v>
      </c>
      <c r="E7" s="30">
        <v>22</v>
      </c>
      <c r="F7" s="30">
        <v>0</v>
      </c>
      <c r="G7" s="30">
        <v>6</v>
      </c>
      <c r="H7" s="31">
        <v>9</v>
      </c>
      <c r="I7" s="30">
        <v>26</v>
      </c>
      <c r="J7" s="67">
        <v>0.30199999999999999</v>
      </c>
      <c r="K7" s="28">
        <v>86</v>
      </c>
      <c r="L7" s="116"/>
      <c r="M7" s="18"/>
      <c r="N7" s="18"/>
      <c r="O7" s="18"/>
      <c r="P7" s="24"/>
      <c r="Q7" s="30"/>
      <c r="R7" s="30"/>
      <c r="S7" s="31"/>
      <c r="T7" s="30"/>
      <c r="U7" s="30"/>
      <c r="V7" s="117"/>
      <c r="W7" s="28"/>
      <c r="X7" s="30"/>
      <c r="Y7" s="33"/>
      <c r="Z7" s="2"/>
      <c r="AA7" s="30"/>
      <c r="AB7" s="30"/>
      <c r="AC7" s="30"/>
      <c r="AD7" s="31"/>
      <c r="AE7" s="30"/>
      <c r="AF7" s="67"/>
      <c r="AG7" s="28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18"/>
      <c r="AS7" s="119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30">
        <v>2009</v>
      </c>
      <c r="C8" s="33" t="s">
        <v>44</v>
      </c>
      <c r="D8" s="2" t="s">
        <v>36</v>
      </c>
      <c r="E8" s="30">
        <v>22</v>
      </c>
      <c r="F8" s="30">
        <v>0</v>
      </c>
      <c r="G8" s="30">
        <v>4</v>
      </c>
      <c r="H8" s="31">
        <v>5</v>
      </c>
      <c r="I8" s="30">
        <v>51</v>
      </c>
      <c r="J8" s="67">
        <v>0.46800000000000003</v>
      </c>
      <c r="K8" s="28">
        <v>109</v>
      </c>
      <c r="L8" s="116"/>
      <c r="M8" s="18"/>
      <c r="N8" s="18"/>
      <c r="O8" s="18"/>
      <c r="P8" s="24"/>
      <c r="Q8" s="30"/>
      <c r="R8" s="30"/>
      <c r="S8" s="31"/>
      <c r="T8" s="30"/>
      <c r="U8" s="30"/>
      <c r="V8" s="117"/>
      <c r="W8" s="28"/>
      <c r="X8" s="30"/>
      <c r="Y8" s="33"/>
      <c r="Z8" s="2"/>
      <c r="AA8" s="30"/>
      <c r="AB8" s="30"/>
      <c r="AC8" s="30"/>
      <c r="AD8" s="31"/>
      <c r="AE8" s="30"/>
      <c r="AF8" s="67"/>
      <c r="AG8" s="28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118"/>
      <c r="AS8" s="119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30">
        <v>2010</v>
      </c>
      <c r="C9" s="33" t="s">
        <v>44</v>
      </c>
      <c r="D9" s="2" t="s">
        <v>36</v>
      </c>
      <c r="E9" s="30">
        <v>22</v>
      </c>
      <c r="F9" s="30">
        <v>0</v>
      </c>
      <c r="G9" s="30">
        <v>2</v>
      </c>
      <c r="H9" s="31">
        <v>19</v>
      </c>
      <c r="I9" s="30">
        <v>36</v>
      </c>
      <c r="J9" s="67">
        <v>0.35299999999999998</v>
      </c>
      <c r="K9" s="28">
        <v>102</v>
      </c>
      <c r="L9" s="116"/>
      <c r="M9" s="18"/>
      <c r="N9" s="18"/>
      <c r="O9" s="18"/>
      <c r="P9" s="24"/>
      <c r="Q9" s="30">
        <v>2</v>
      </c>
      <c r="R9" s="30">
        <v>0</v>
      </c>
      <c r="S9" s="31">
        <v>0</v>
      </c>
      <c r="T9" s="30">
        <v>1</v>
      </c>
      <c r="U9" s="30">
        <v>1</v>
      </c>
      <c r="V9" s="117">
        <v>6.7000000000000004E-2</v>
      </c>
      <c r="W9" s="28">
        <v>15</v>
      </c>
      <c r="X9" s="30"/>
      <c r="Y9" s="33"/>
      <c r="Z9" s="2"/>
      <c r="AA9" s="30"/>
      <c r="AB9" s="30"/>
      <c r="AC9" s="30"/>
      <c r="AD9" s="31"/>
      <c r="AE9" s="30"/>
      <c r="AF9" s="67"/>
      <c r="AG9" s="28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118"/>
      <c r="AS9" s="119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30">
        <v>2011</v>
      </c>
      <c r="C10" s="33" t="s">
        <v>52</v>
      </c>
      <c r="D10" s="2" t="s">
        <v>36</v>
      </c>
      <c r="E10" s="30">
        <v>22</v>
      </c>
      <c r="F10" s="30">
        <v>0</v>
      </c>
      <c r="G10" s="30">
        <v>3</v>
      </c>
      <c r="H10" s="31">
        <v>11</v>
      </c>
      <c r="I10" s="30">
        <v>43</v>
      </c>
      <c r="J10" s="67">
        <v>0.35799999999999998</v>
      </c>
      <c r="K10" s="28">
        <v>120</v>
      </c>
      <c r="L10" s="116"/>
      <c r="M10" s="18"/>
      <c r="N10" s="18"/>
      <c r="O10" s="18"/>
      <c r="P10" s="24"/>
      <c r="Q10" s="30">
        <v>5</v>
      </c>
      <c r="R10" s="30">
        <v>1</v>
      </c>
      <c r="S10" s="31">
        <v>1</v>
      </c>
      <c r="T10" s="30">
        <v>3</v>
      </c>
      <c r="U10" s="30">
        <v>13</v>
      </c>
      <c r="V10" s="117">
        <v>0.56499999999999995</v>
      </c>
      <c r="W10" s="28">
        <v>23</v>
      </c>
      <c r="X10" s="30"/>
      <c r="Y10" s="33"/>
      <c r="Z10" s="2"/>
      <c r="AA10" s="30"/>
      <c r="AB10" s="30"/>
      <c r="AC10" s="30"/>
      <c r="AD10" s="31"/>
      <c r="AE10" s="30"/>
      <c r="AF10" s="67"/>
      <c r="AG10" s="28"/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118"/>
      <c r="AS10" s="119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30"/>
      <c r="C11" s="33"/>
      <c r="D11" s="2"/>
      <c r="E11" s="30"/>
      <c r="F11" s="30"/>
      <c r="G11" s="30"/>
      <c r="H11" s="31"/>
      <c r="I11" s="30"/>
      <c r="J11" s="67"/>
      <c r="K11" s="28"/>
      <c r="L11" s="116"/>
      <c r="M11" s="18"/>
      <c r="N11" s="18"/>
      <c r="O11" s="18"/>
      <c r="P11" s="24"/>
      <c r="Q11" s="30"/>
      <c r="R11" s="30"/>
      <c r="S11" s="31"/>
      <c r="T11" s="30"/>
      <c r="U11" s="30"/>
      <c r="V11" s="117"/>
      <c r="W11" s="28"/>
      <c r="X11" s="30"/>
      <c r="Y11" s="33"/>
      <c r="Z11" s="2"/>
      <c r="AA11" s="30"/>
      <c r="AB11" s="30"/>
      <c r="AC11" s="30"/>
      <c r="AD11" s="31"/>
      <c r="AE11" s="30"/>
      <c r="AF11" s="67"/>
      <c r="AG11" s="28"/>
      <c r="AH11" s="18"/>
      <c r="AI11" s="18"/>
      <c r="AJ11" s="18"/>
      <c r="AK11" s="18"/>
      <c r="AL11" s="24"/>
      <c r="AM11" s="30"/>
      <c r="AN11" s="30"/>
      <c r="AO11" s="30"/>
      <c r="AP11" s="30"/>
      <c r="AQ11" s="30"/>
      <c r="AR11" s="118"/>
      <c r="AS11" s="119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30">
        <v>2013</v>
      </c>
      <c r="C12" s="33" t="s">
        <v>55</v>
      </c>
      <c r="D12" s="2" t="s">
        <v>36</v>
      </c>
      <c r="E12" s="30">
        <v>22</v>
      </c>
      <c r="F12" s="30">
        <v>0</v>
      </c>
      <c r="G12" s="30">
        <v>11</v>
      </c>
      <c r="H12" s="31">
        <v>16</v>
      </c>
      <c r="I12" s="30">
        <v>60</v>
      </c>
      <c r="J12" s="67">
        <v>0.52200000000000002</v>
      </c>
      <c r="K12" s="28">
        <v>115</v>
      </c>
      <c r="L12" s="116"/>
      <c r="M12" s="18"/>
      <c r="N12" s="18"/>
      <c r="O12" s="18"/>
      <c r="P12" s="24"/>
      <c r="Q12" s="30">
        <v>4</v>
      </c>
      <c r="R12" s="30">
        <v>0</v>
      </c>
      <c r="S12" s="31">
        <v>1</v>
      </c>
      <c r="T12" s="30">
        <v>4</v>
      </c>
      <c r="U12" s="30">
        <v>12</v>
      </c>
      <c r="V12" s="117">
        <v>0.42399999999999999</v>
      </c>
      <c r="W12" s="28">
        <v>29</v>
      </c>
      <c r="X12" s="30"/>
      <c r="Y12" s="33"/>
      <c r="Z12" s="2"/>
      <c r="AA12" s="30"/>
      <c r="AB12" s="30"/>
      <c r="AC12" s="30"/>
      <c r="AD12" s="31"/>
      <c r="AE12" s="30"/>
      <c r="AF12" s="67"/>
      <c r="AG12" s="28"/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118"/>
      <c r="AS12" s="119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30">
        <v>2014</v>
      </c>
      <c r="C13" s="33" t="s">
        <v>35</v>
      </c>
      <c r="D13" s="2" t="s">
        <v>36</v>
      </c>
      <c r="E13" s="30">
        <v>22</v>
      </c>
      <c r="F13" s="30">
        <v>1</v>
      </c>
      <c r="G13" s="30">
        <v>5</v>
      </c>
      <c r="H13" s="31">
        <v>8</v>
      </c>
      <c r="I13" s="30">
        <v>54</v>
      </c>
      <c r="J13" s="67">
        <v>0.53500000000000003</v>
      </c>
      <c r="K13" s="28">
        <v>101</v>
      </c>
      <c r="L13" s="116"/>
      <c r="M13" s="18"/>
      <c r="N13" s="18"/>
      <c r="O13" s="18"/>
      <c r="P13" s="24"/>
      <c r="Q13" s="30">
        <v>5</v>
      </c>
      <c r="R13" s="30">
        <v>0</v>
      </c>
      <c r="S13" s="31">
        <v>2</v>
      </c>
      <c r="T13" s="30">
        <v>1</v>
      </c>
      <c r="U13" s="30">
        <v>12</v>
      </c>
      <c r="V13" s="117">
        <v>0.5</v>
      </c>
      <c r="W13" s="28">
        <v>24</v>
      </c>
      <c r="X13" s="30"/>
      <c r="Y13" s="33"/>
      <c r="Z13" s="2"/>
      <c r="AA13" s="30"/>
      <c r="AB13" s="30"/>
      <c r="AC13" s="30"/>
      <c r="AD13" s="31"/>
      <c r="AE13" s="30"/>
      <c r="AF13" s="67"/>
      <c r="AG13" s="28"/>
      <c r="AH13" s="18"/>
      <c r="AI13" s="18"/>
      <c r="AJ13" s="18"/>
      <c r="AK13" s="18"/>
      <c r="AL13" s="24"/>
      <c r="AM13" s="30"/>
      <c r="AN13" s="30"/>
      <c r="AO13" s="30"/>
      <c r="AP13" s="30"/>
      <c r="AQ13" s="30"/>
      <c r="AR13" s="118"/>
      <c r="AS13" s="119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30">
        <v>2015</v>
      </c>
      <c r="C14" s="33" t="s">
        <v>35</v>
      </c>
      <c r="D14" s="2" t="s">
        <v>36</v>
      </c>
      <c r="E14" s="30">
        <v>24</v>
      </c>
      <c r="F14" s="30">
        <v>1</v>
      </c>
      <c r="G14" s="30">
        <v>4</v>
      </c>
      <c r="H14" s="31">
        <v>4</v>
      </c>
      <c r="I14" s="30">
        <v>56</v>
      </c>
      <c r="J14" s="67">
        <v>0.44090000000000001</v>
      </c>
      <c r="K14" s="28">
        <v>127</v>
      </c>
      <c r="L14" s="116"/>
      <c r="M14" s="18"/>
      <c r="N14" s="18"/>
      <c r="O14" s="18"/>
      <c r="P14" s="24"/>
      <c r="Q14" s="30">
        <v>6</v>
      </c>
      <c r="R14" s="30">
        <v>0</v>
      </c>
      <c r="S14" s="31">
        <v>0</v>
      </c>
      <c r="T14" s="30">
        <v>0</v>
      </c>
      <c r="U14" s="30">
        <v>12</v>
      </c>
      <c r="V14" s="117">
        <v>0.34300000000000003</v>
      </c>
      <c r="W14" s="28">
        <v>35</v>
      </c>
      <c r="X14" s="30"/>
      <c r="Y14" s="33"/>
      <c r="Z14" s="2"/>
      <c r="AA14" s="30"/>
      <c r="AB14" s="30"/>
      <c r="AC14" s="30"/>
      <c r="AD14" s="31"/>
      <c r="AE14" s="30"/>
      <c r="AF14" s="67"/>
      <c r="AG14" s="28"/>
      <c r="AH14" s="18"/>
      <c r="AI14" s="18"/>
      <c r="AJ14" s="18"/>
      <c r="AK14" s="18"/>
      <c r="AL14" s="24"/>
      <c r="AM14" s="30"/>
      <c r="AN14" s="30"/>
      <c r="AO14" s="30"/>
      <c r="AP14" s="30"/>
      <c r="AQ14" s="30"/>
      <c r="AR14" s="118"/>
      <c r="AS14" s="119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30"/>
      <c r="C15" s="33"/>
      <c r="D15" s="2"/>
      <c r="E15" s="30"/>
      <c r="F15" s="30"/>
      <c r="G15" s="30"/>
      <c r="H15" s="31"/>
      <c r="I15" s="30"/>
      <c r="J15" s="67"/>
      <c r="K15" s="28"/>
      <c r="L15" s="116"/>
      <c r="M15" s="18"/>
      <c r="N15" s="18"/>
      <c r="O15" s="18"/>
      <c r="P15" s="24"/>
      <c r="Q15" s="30"/>
      <c r="R15" s="30"/>
      <c r="S15" s="31"/>
      <c r="T15" s="30"/>
      <c r="U15" s="30"/>
      <c r="V15" s="117"/>
      <c r="W15" s="28"/>
      <c r="X15" s="30">
        <v>2016</v>
      </c>
      <c r="Y15" s="33" t="s">
        <v>78</v>
      </c>
      <c r="Z15" s="2" t="s">
        <v>77</v>
      </c>
      <c r="AA15" s="30">
        <v>1</v>
      </c>
      <c r="AB15" s="30">
        <v>0</v>
      </c>
      <c r="AC15" s="30">
        <v>0</v>
      </c>
      <c r="AD15" s="31">
        <v>0</v>
      </c>
      <c r="AE15" s="30">
        <v>1</v>
      </c>
      <c r="AF15" s="68">
        <v>0.5</v>
      </c>
      <c r="AG15" s="137">
        <v>2</v>
      </c>
      <c r="AH15" s="18"/>
      <c r="AI15" s="18"/>
      <c r="AJ15" s="18"/>
      <c r="AK15" s="18"/>
      <c r="AL15" s="24"/>
      <c r="AM15" s="30"/>
      <c r="AN15" s="30"/>
      <c r="AO15" s="30"/>
      <c r="AP15" s="30"/>
      <c r="AQ15" s="30"/>
      <c r="AR15" s="118"/>
      <c r="AS15" s="119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30"/>
      <c r="C16" s="33"/>
      <c r="D16" s="2"/>
      <c r="E16" s="30"/>
      <c r="F16" s="30"/>
      <c r="G16" s="30"/>
      <c r="H16" s="31"/>
      <c r="I16" s="30"/>
      <c r="J16" s="67"/>
      <c r="K16" s="28"/>
      <c r="L16" s="116"/>
      <c r="M16" s="18"/>
      <c r="N16" s="18"/>
      <c r="O16" s="18"/>
      <c r="P16" s="24"/>
      <c r="Q16" s="30"/>
      <c r="R16" s="30"/>
      <c r="S16" s="31"/>
      <c r="T16" s="30"/>
      <c r="U16" s="30"/>
      <c r="V16" s="117"/>
      <c r="W16" s="28"/>
      <c r="X16" s="30"/>
      <c r="Y16" s="33"/>
      <c r="Z16" s="2"/>
      <c r="AA16" s="30"/>
      <c r="AB16" s="30"/>
      <c r="AC16" s="30"/>
      <c r="AD16" s="31"/>
      <c r="AE16" s="30"/>
      <c r="AF16" s="67"/>
      <c r="AG16" s="28"/>
      <c r="AH16" s="18"/>
      <c r="AI16" s="18"/>
      <c r="AJ16" s="18"/>
      <c r="AK16" s="18"/>
      <c r="AL16" s="24"/>
      <c r="AM16" s="30"/>
      <c r="AN16" s="30"/>
      <c r="AO16" s="30"/>
      <c r="AP16" s="30"/>
      <c r="AQ16" s="30"/>
      <c r="AR16" s="118"/>
      <c r="AS16" s="119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30"/>
      <c r="C17" s="33"/>
      <c r="D17" s="2"/>
      <c r="E17" s="30"/>
      <c r="F17" s="30"/>
      <c r="G17" s="30"/>
      <c r="H17" s="31"/>
      <c r="I17" s="30"/>
      <c r="J17" s="67"/>
      <c r="K17" s="28"/>
      <c r="L17" s="116"/>
      <c r="M17" s="18"/>
      <c r="N17" s="18"/>
      <c r="O17" s="18"/>
      <c r="P17" s="24"/>
      <c r="Q17" s="30"/>
      <c r="R17" s="30"/>
      <c r="S17" s="31"/>
      <c r="T17" s="30"/>
      <c r="U17" s="30"/>
      <c r="V17" s="117"/>
      <c r="W17" s="28"/>
      <c r="X17" s="30">
        <v>2019</v>
      </c>
      <c r="Y17" s="33" t="s">
        <v>100</v>
      </c>
      <c r="Z17" s="2" t="s">
        <v>77</v>
      </c>
      <c r="AA17" s="30">
        <v>5</v>
      </c>
      <c r="AB17" s="30">
        <v>1</v>
      </c>
      <c r="AC17" s="30">
        <v>5</v>
      </c>
      <c r="AD17" s="31">
        <v>5</v>
      </c>
      <c r="AE17" s="30">
        <v>31</v>
      </c>
      <c r="AF17" s="68">
        <v>0.68879999999999997</v>
      </c>
      <c r="AG17" s="28">
        <v>45</v>
      </c>
      <c r="AH17" s="116"/>
      <c r="AI17" s="18"/>
      <c r="AJ17" s="18"/>
      <c r="AK17" s="18"/>
      <c r="AL17" s="24"/>
      <c r="AM17" s="30"/>
      <c r="AN17" s="30"/>
      <c r="AO17" s="30"/>
      <c r="AP17" s="30"/>
      <c r="AQ17" s="30"/>
      <c r="AR17" s="118"/>
      <c r="AS17" s="119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30"/>
      <c r="C18" s="33"/>
      <c r="D18" s="2"/>
      <c r="E18" s="30"/>
      <c r="F18" s="30"/>
      <c r="G18" s="30"/>
      <c r="H18" s="31"/>
      <c r="I18" s="30"/>
      <c r="J18" s="67"/>
      <c r="K18" s="28"/>
      <c r="L18" s="116"/>
      <c r="M18" s="18"/>
      <c r="N18" s="18"/>
      <c r="O18" s="18"/>
      <c r="P18" s="24"/>
      <c r="Q18" s="30"/>
      <c r="R18" s="30"/>
      <c r="S18" s="31"/>
      <c r="T18" s="30"/>
      <c r="U18" s="30"/>
      <c r="V18" s="117"/>
      <c r="W18" s="28"/>
      <c r="X18" s="30">
        <v>2020</v>
      </c>
      <c r="Y18" s="30" t="s">
        <v>45</v>
      </c>
      <c r="Z18" s="2" t="s">
        <v>77</v>
      </c>
      <c r="AA18" s="30">
        <v>5</v>
      </c>
      <c r="AB18" s="30">
        <v>0</v>
      </c>
      <c r="AC18" s="30">
        <v>3</v>
      </c>
      <c r="AD18" s="30">
        <v>1</v>
      </c>
      <c r="AE18" s="30">
        <v>19</v>
      </c>
      <c r="AF18" s="67">
        <v>0.67849999999999999</v>
      </c>
      <c r="AG18" s="28">
        <v>28</v>
      </c>
      <c r="AH18" s="116"/>
      <c r="AI18" s="18"/>
      <c r="AJ18" s="18"/>
      <c r="AK18" s="18"/>
      <c r="AL18" s="150"/>
      <c r="AM18" s="30"/>
      <c r="AN18" s="30"/>
      <c r="AO18" s="31"/>
      <c r="AP18" s="30"/>
      <c r="AQ18" s="30"/>
      <c r="AR18" s="118"/>
      <c r="AS18" s="28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120" t="s">
        <v>94</v>
      </c>
      <c r="C19" s="75"/>
      <c r="D19" s="74"/>
      <c r="E19" s="73">
        <f>SUM(E4:E18)</f>
        <v>176</v>
      </c>
      <c r="F19" s="73">
        <f>SUM(F4:F18)</f>
        <v>2</v>
      </c>
      <c r="G19" s="73">
        <f>SUM(G4:G18)</f>
        <v>38</v>
      </c>
      <c r="H19" s="73">
        <f>SUM(H4:H18)</f>
        <v>80</v>
      </c>
      <c r="I19" s="73">
        <f>SUM(I4:I18)</f>
        <v>358</v>
      </c>
      <c r="J19" s="121">
        <f>PRODUCT(I19/K19)</f>
        <v>0.42366863905325441</v>
      </c>
      <c r="K19" s="95">
        <f>SUM(K4:K18)</f>
        <v>845</v>
      </c>
      <c r="L19" s="22"/>
      <c r="M19" s="20"/>
      <c r="N19" s="122"/>
      <c r="O19" s="123"/>
      <c r="P19" s="24"/>
      <c r="Q19" s="73">
        <f>SUM(Q4:Q18)</f>
        <v>22</v>
      </c>
      <c r="R19" s="73">
        <f>SUM(R4:R18)</f>
        <v>1</v>
      </c>
      <c r="S19" s="73">
        <f>SUM(S4:S18)</f>
        <v>4</v>
      </c>
      <c r="T19" s="73">
        <f>SUM(T4:T18)</f>
        <v>9</v>
      </c>
      <c r="U19" s="73">
        <f>SUM(U4:U18)</f>
        <v>50</v>
      </c>
      <c r="V19" s="121">
        <f>PRODUCT(U19/W19)</f>
        <v>0.3968253968253968</v>
      </c>
      <c r="W19" s="95">
        <f>SUM(W4:W18)</f>
        <v>126</v>
      </c>
      <c r="X19" s="16" t="s">
        <v>94</v>
      </c>
      <c r="Y19" s="17"/>
      <c r="Z19" s="15"/>
      <c r="AA19" s="73">
        <f>SUM(AA4:AA18)</f>
        <v>40</v>
      </c>
      <c r="AB19" s="73">
        <f>SUM(AB4:AB18)</f>
        <v>1</v>
      </c>
      <c r="AC19" s="73">
        <f>SUM(AC4:AC18)</f>
        <v>12</v>
      </c>
      <c r="AD19" s="73">
        <f>SUM(AD4:AD18)</f>
        <v>32</v>
      </c>
      <c r="AE19" s="73">
        <f>SUM(AE4:AE18)</f>
        <v>141</v>
      </c>
      <c r="AF19" s="121">
        <f>PRODUCT(AE19/AG19)</f>
        <v>0.58024691358024694</v>
      </c>
      <c r="AG19" s="95">
        <f>SUM(AG4:AG18)</f>
        <v>243</v>
      </c>
      <c r="AH19" s="22"/>
      <c r="AI19" s="20"/>
      <c r="AJ19" s="122"/>
      <c r="AK19" s="123"/>
      <c r="AL19" s="24"/>
      <c r="AM19" s="73">
        <f>SUM(AM4:AM18)</f>
        <v>0</v>
      </c>
      <c r="AN19" s="73">
        <f>SUM(AN4:AN18)</f>
        <v>0</v>
      </c>
      <c r="AO19" s="73">
        <f>SUM(AO4:AO18)</f>
        <v>0</v>
      </c>
      <c r="AP19" s="73">
        <f>SUM(AP4:AP18)</f>
        <v>0</v>
      </c>
      <c r="AQ19" s="73">
        <f>SUM(AQ4:AQ18)</f>
        <v>0</v>
      </c>
      <c r="AR19" s="121">
        <v>0</v>
      </c>
      <c r="AS19" s="115">
        <f>SUM(AS4:AS18)</f>
        <v>0</v>
      </c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2"/>
      <c r="K20" s="28"/>
      <c r="L20" s="24"/>
      <c r="M20" s="24"/>
      <c r="N20" s="24"/>
      <c r="O20" s="24"/>
      <c r="P20" s="41"/>
      <c r="Q20" s="41"/>
      <c r="R20" s="44"/>
      <c r="S20" s="41"/>
      <c r="T20" s="41"/>
      <c r="U20" s="24"/>
      <c r="V20" s="24"/>
      <c r="W20" s="28"/>
      <c r="X20" s="41"/>
      <c r="Y20" s="41"/>
      <c r="Z20" s="41"/>
      <c r="AA20" s="41"/>
      <c r="AB20" s="41"/>
      <c r="AC20" s="41"/>
      <c r="AD20" s="41"/>
      <c r="AE20" s="41"/>
      <c r="AF20" s="42"/>
      <c r="AG20" s="28"/>
      <c r="AH20" s="24"/>
      <c r="AI20" s="24"/>
      <c r="AJ20" s="24"/>
      <c r="AK20" s="24"/>
      <c r="AL20" s="41"/>
      <c r="AM20" s="41"/>
      <c r="AN20" s="44"/>
      <c r="AO20" s="41"/>
      <c r="AP20" s="41"/>
      <c r="AQ20" s="24"/>
      <c r="AR20" s="24"/>
      <c r="AS20" s="28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124" t="s">
        <v>95</v>
      </c>
      <c r="C21" s="125"/>
      <c r="D21" s="126"/>
      <c r="E21" s="15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18" t="s">
        <v>22</v>
      </c>
      <c r="K21" s="24"/>
      <c r="L21" s="18" t="s">
        <v>27</v>
      </c>
      <c r="M21" s="18" t="s">
        <v>28</v>
      </c>
      <c r="N21" s="18" t="s">
        <v>96</v>
      </c>
      <c r="O21" s="18" t="s">
        <v>97</v>
      </c>
      <c r="Q21" s="44"/>
      <c r="R21" s="44" t="s">
        <v>47</v>
      </c>
      <c r="S21" s="44"/>
      <c r="T21" s="41" t="s">
        <v>48</v>
      </c>
      <c r="U21" s="24"/>
      <c r="V21" s="28"/>
      <c r="W21" s="28"/>
      <c r="X21" s="127"/>
      <c r="Y21" s="127"/>
      <c r="Z21" s="127"/>
      <c r="AA21" s="127"/>
      <c r="AB21" s="127"/>
      <c r="AC21" s="44"/>
      <c r="AD21" s="44"/>
      <c r="AE21" s="44"/>
      <c r="AF21" s="41"/>
      <c r="AG21" s="41"/>
      <c r="AH21" s="41"/>
      <c r="AI21" s="41"/>
      <c r="AJ21" s="41"/>
      <c r="AK21" s="41"/>
      <c r="AM21" s="28"/>
      <c r="AN21" s="127"/>
      <c r="AO21" s="127"/>
      <c r="AP21" s="127"/>
      <c r="AQ21" s="127"/>
      <c r="AR21" s="127"/>
      <c r="AS21" s="127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x14ac:dyDescent="0.25">
      <c r="A22" s="41"/>
      <c r="B22" s="46" t="s">
        <v>12</v>
      </c>
      <c r="C22" s="12"/>
      <c r="D22" s="48"/>
      <c r="E22" s="128">
        <v>50</v>
      </c>
      <c r="F22" s="128">
        <v>1</v>
      </c>
      <c r="G22" s="128">
        <v>4</v>
      </c>
      <c r="H22" s="128">
        <v>13</v>
      </c>
      <c r="I22" s="128">
        <v>58</v>
      </c>
      <c r="J22" s="129">
        <v>0.39200000000000002</v>
      </c>
      <c r="K22" s="41">
        <f>PRODUCT(I22/J22)</f>
        <v>147.95918367346937</v>
      </c>
      <c r="L22" s="130">
        <f>PRODUCT((F22+G22)/E22)</f>
        <v>0.1</v>
      </c>
      <c r="M22" s="130">
        <f>PRODUCT(H22/E22)</f>
        <v>0.26</v>
      </c>
      <c r="N22" s="130">
        <f>PRODUCT((F22+G22+H22)/E22)</f>
        <v>0.36</v>
      </c>
      <c r="O22" s="130">
        <f>PRODUCT(I22/E22)</f>
        <v>1.1599999999999999</v>
      </c>
      <c r="Q22" s="44"/>
      <c r="R22" s="44"/>
      <c r="S22" s="44"/>
      <c r="T22" s="41" t="s">
        <v>51</v>
      </c>
      <c r="U22" s="41"/>
      <c r="V22" s="41"/>
      <c r="W22" s="41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4"/>
      <c r="AO22" s="44"/>
      <c r="AP22" s="44"/>
      <c r="AQ22" s="44"/>
      <c r="AR22" s="44"/>
      <c r="AS22" s="44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x14ac:dyDescent="0.25">
      <c r="A23" s="41"/>
      <c r="B23" s="131" t="s">
        <v>54</v>
      </c>
      <c r="C23" s="132"/>
      <c r="D23" s="133"/>
      <c r="E23" s="128">
        <f>PRODUCT(E19+Q19)</f>
        <v>198</v>
      </c>
      <c r="F23" s="128">
        <f>PRODUCT(F19+R19)</f>
        <v>3</v>
      </c>
      <c r="G23" s="128">
        <f>PRODUCT(G19+S19)</f>
        <v>42</v>
      </c>
      <c r="H23" s="128">
        <f>PRODUCT(H19+T19)</f>
        <v>89</v>
      </c>
      <c r="I23" s="128">
        <f>PRODUCT(I19+U19)</f>
        <v>408</v>
      </c>
      <c r="J23" s="129">
        <f>PRODUCT(I23/K23)</f>
        <v>0.42018537590113286</v>
      </c>
      <c r="K23" s="41">
        <f>PRODUCT(K19+W19)</f>
        <v>971</v>
      </c>
      <c r="L23" s="130">
        <f>PRODUCT((F23+G23)/E23)</f>
        <v>0.22727272727272727</v>
      </c>
      <c r="M23" s="130">
        <f>PRODUCT(H23/E23)</f>
        <v>0.4494949494949495</v>
      </c>
      <c r="N23" s="130">
        <f>PRODUCT((F23+G23+H23)/E23)</f>
        <v>0.6767676767676768</v>
      </c>
      <c r="O23" s="130">
        <f>PRODUCT(I23/E23)</f>
        <v>2.0606060606060606</v>
      </c>
      <c r="Q23" s="44"/>
      <c r="R23" s="44"/>
      <c r="S23" s="44"/>
      <c r="T23" s="41" t="s">
        <v>79</v>
      </c>
      <c r="U23" s="41"/>
      <c r="V23" s="41"/>
      <c r="W23" s="41"/>
      <c r="X23" s="41"/>
      <c r="Y23" s="41"/>
      <c r="Z23" s="41"/>
      <c r="AA23" s="41"/>
      <c r="AB23" s="41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x14ac:dyDescent="0.25">
      <c r="A24" s="41"/>
      <c r="B24" s="27" t="s">
        <v>91</v>
      </c>
      <c r="C24" s="34"/>
      <c r="D24" s="65"/>
      <c r="E24" s="128">
        <f>PRODUCT(AA19+AM19)</f>
        <v>40</v>
      </c>
      <c r="F24" s="128">
        <f>PRODUCT(AB19+AN19)</f>
        <v>1</v>
      </c>
      <c r="G24" s="128">
        <f>PRODUCT(AC19+AO19)</f>
        <v>12</v>
      </c>
      <c r="H24" s="128">
        <f>PRODUCT(AD19+AP19)</f>
        <v>32</v>
      </c>
      <c r="I24" s="128">
        <f>PRODUCT(AE19+AQ19)</f>
        <v>141</v>
      </c>
      <c r="J24" s="129">
        <f>PRODUCT(I24/K24)</f>
        <v>0.58024691358024694</v>
      </c>
      <c r="K24" s="24">
        <f>PRODUCT(AG19+AS19)</f>
        <v>243</v>
      </c>
      <c r="L24" s="130">
        <f>PRODUCT((F24+G24)/E24)</f>
        <v>0.32500000000000001</v>
      </c>
      <c r="M24" s="130">
        <f>PRODUCT(H24/E24)</f>
        <v>0.8</v>
      </c>
      <c r="N24" s="130">
        <f>PRODUCT((F24+G24+H24)/E24)</f>
        <v>1.125</v>
      </c>
      <c r="O24" s="130">
        <f>PRODUCT(I24/E24)</f>
        <v>3.5249999999999999</v>
      </c>
      <c r="Q24" s="44"/>
      <c r="R24" s="44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4"/>
      <c r="AH24" s="44"/>
      <c r="AI24" s="44"/>
      <c r="AJ24" s="44"/>
      <c r="AK24" s="41"/>
      <c r="AL24" s="24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x14ac:dyDescent="0.25">
      <c r="A25" s="41"/>
      <c r="B25" s="134" t="s">
        <v>94</v>
      </c>
      <c r="C25" s="135"/>
      <c r="D25" s="136"/>
      <c r="E25" s="128">
        <f>SUM(E22:E24)</f>
        <v>288</v>
      </c>
      <c r="F25" s="128">
        <f t="shared" ref="F25:I25" si="0">SUM(F22:F24)</f>
        <v>5</v>
      </c>
      <c r="G25" s="128">
        <f t="shared" si="0"/>
        <v>58</v>
      </c>
      <c r="H25" s="128">
        <f t="shared" si="0"/>
        <v>134</v>
      </c>
      <c r="I25" s="128">
        <f t="shared" si="0"/>
        <v>607</v>
      </c>
      <c r="J25" s="129">
        <f>PRODUCT(I25/K25)</f>
        <v>0.44568149124910095</v>
      </c>
      <c r="K25" s="41">
        <f>SUM(K22:K24)</f>
        <v>1361.9591836734694</v>
      </c>
      <c r="L25" s="130">
        <f>PRODUCT((F25+G25)/E25)</f>
        <v>0.21875</v>
      </c>
      <c r="M25" s="130">
        <f>PRODUCT(H25/E25)</f>
        <v>0.46527777777777779</v>
      </c>
      <c r="N25" s="130">
        <f>PRODUCT((F25+G25+H25)/E25)</f>
        <v>0.68402777777777779</v>
      </c>
      <c r="O25" s="130">
        <f>PRODUCT(I25/E25)</f>
        <v>2.1076388888888888</v>
      </c>
      <c r="Q25" s="24"/>
      <c r="R25" s="24"/>
      <c r="S25" s="24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24"/>
      <c r="F26" s="24"/>
      <c r="G26" s="24"/>
      <c r="H26" s="24"/>
      <c r="I26" s="24"/>
      <c r="J26" s="41"/>
      <c r="K26" s="41"/>
      <c r="L26" s="24"/>
      <c r="M26" s="24"/>
      <c r="N26" s="24"/>
      <c r="O26" s="24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4"/>
      <c r="AH56" s="44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4"/>
      <c r="AH57" s="44"/>
      <c r="AI57" s="44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4"/>
      <c r="AH58" s="44"/>
      <c r="AI58" s="44"/>
      <c r="AJ58" s="44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4"/>
      <c r="AH59" s="44"/>
      <c r="AI59" s="44"/>
      <c r="AJ59" s="44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4"/>
      <c r="AH60" s="44"/>
      <c r="AI60" s="44"/>
      <c r="AJ60" s="44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4"/>
      <c r="AH61" s="44"/>
      <c r="AI61" s="44"/>
      <c r="AJ61" s="44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4"/>
      <c r="AH62" s="44"/>
      <c r="AI62" s="44"/>
      <c r="AJ62" s="44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4"/>
      <c r="AH63" s="44"/>
      <c r="AI63" s="44"/>
      <c r="AJ63" s="44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J83" s="41"/>
      <c r="K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J84" s="41"/>
      <c r="K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J85" s="41"/>
      <c r="K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J86" s="41"/>
      <c r="K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4"/>
      <c r="AH90" s="44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4"/>
      <c r="AH91" s="44"/>
      <c r="AI91" s="44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4"/>
      <c r="AH92" s="44"/>
      <c r="AI92" s="44"/>
      <c r="AJ92" s="44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4"/>
      <c r="AH93" s="44"/>
      <c r="AI93" s="44"/>
      <c r="AJ93" s="44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4"/>
      <c r="AH94" s="44"/>
      <c r="AI94" s="44"/>
      <c r="AJ94" s="44"/>
      <c r="AK94" s="41"/>
      <c r="AL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4"/>
      <c r="AH95" s="44"/>
      <c r="AI95" s="44"/>
      <c r="AJ95" s="44"/>
      <c r="AK95" s="41"/>
      <c r="AL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4"/>
      <c r="AH96" s="44"/>
      <c r="AI96" s="44"/>
      <c r="AJ96" s="44"/>
      <c r="AK96" s="41"/>
      <c r="AL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4"/>
      <c r="AH97" s="44"/>
      <c r="AI97" s="44"/>
      <c r="AJ97" s="44"/>
      <c r="AK97" s="41"/>
      <c r="AL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4"/>
      <c r="AH98" s="44"/>
      <c r="AI98" s="44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4"/>
      <c r="AH99" s="44"/>
      <c r="AI99" s="44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4"/>
      <c r="AH100" s="44"/>
      <c r="AI100" s="44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4"/>
      <c r="AH101" s="44"/>
      <c r="AI101" s="44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4"/>
      <c r="AH102" s="44"/>
      <c r="AI102" s="4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4"/>
      <c r="AH103" s="44"/>
      <c r="AI103" s="4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4"/>
      <c r="AH104" s="44"/>
      <c r="AI104" s="4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4"/>
      <c r="AH105" s="44"/>
      <c r="AI105" s="4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4"/>
      <c r="AH106" s="44"/>
      <c r="AI106" s="4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4"/>
      <c r="AH107" s="44"/>
      <c r="AI107" s="4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4"/>
      <c r="AH108" s="44"/>
      <c r="AI108" s="4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4"/>
      <c r="AH109" s="44"/>
      <c r="AI109" s="4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4"/>
      <c r="AH110" s="44"/>
      <c r="AI110" s="4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4"/>
      <c r="AH111" s="44"/>
      <c r="AI111" s="4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4"/>
      <c r="AH112" s="44"/>
      <c r="AI112" s="4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4"/>
      <c r="AH113" s="44"/>
      <c r="AI113" s="4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4"/>
      <c r="AH114" s="44"/>
      <c r="AI114" s="4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4"/>
      <c r="AH115" s="44"/>
      <c r="AI115" s="4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4"/>
      <c r="AH116" s="44"/>
      <c r="AI116" s="4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4"/>
      <c r="AH117" s="44"/>
      <c r="AI117" s="4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4"/>
      <c r="AH118" s="44"/>
      <c r="AI118" s="4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4"/>
      <c r="AH119" s="44"/>
      <c r="AI119" s="4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4"/>
      <c r="AH120" s="44"/>
      <c r="AI120" s="4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4"/>
      <c r="AH121" s="44"/>
      <c r="AI121" s="4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4"/>
      <c r="AH122" s="44"/>
      <c r="AI122" s="4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4"/>
      <c r="AH123" s="44"/>
      <c r="AI123" s="4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4"/>
      <c r="AH124" s="44"/>
      <c r="AI124" s="4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4"/>
      <c r="AH125" s="44"/>
      <c r="AI125" s="4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4"/>
      <c r="AH126" s="44"/>
      <c r="AI126" s="4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4"/>
      <c r="AH127" s="44"/>
      <c r="AI127" s="4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4"/>
      <c r="AH128" s="44"/>
      <c r="AI128" s="4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4"/>
      <c r="AH129" s="44"/>
      <c r="AI129" s="4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4"/>
      <c r="AH130" s="44"/>
      <c r="AI130" s="4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4"/>
      <c r="AH131" s="44"/>
      <c r="AI131" s="4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4"/>
      <c r="AH132" s="44"/>
      <c r="AI132" s="4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4"/>
      <c r="AH133" s="44"/>
      <c r="AI133" s="4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4"/>
      <c r="AH134" s="44"/>
      <c r="AI134" s="4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4"/>
      <c r="AH135" s="44"/>
      <c r="AI135" s="4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4"/>
      <c r="AH136" s="44"/>
      <c r="AI136" s="4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4"/>
      <c r="AH137" s="44"/>
      <c r="AI137" s="4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4"/>
      <c r="AH138" s="44"/>
      <c r="AI138" s="4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4"/>
      <c r="AH139" s="44"/>
      <c r="AI139" s="4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4"/>
      <c r="AH140" s="44"/>
      <c r="AI140" s="4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4"/>
      <c r="AH141" s="44"/>
      <c r="AI141" s="4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4"/>
      <c r="AH142" s="44"/>
      <c r="AI142" s="4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4"/>
      <c r="AH143" s="44"/>
      <c r="AI143" s="4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4"/>
      <c r="AH144" s="44"/>
      <c r="AI144" s="4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4"/>
      <c r="AH145" s="44"/>
      <c r="AI145" s="4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4"/>
      <c r="AH146" s="44"/>
      <c r="AI146" s="4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4"/>
      <c r="AH147" s="44"/>
      <c r="AI147" s="4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4"/>
      <c r="AH148" s="44"/>
      <c r="AI148" s="4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4"/>
      <c r="AH149" s="44"/>
      <c r="AI149" s="4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4"/>
      <c r="AH150" s="44"/>
      <c r="AI150" s="4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4"/>
      <c r="AH151" s="44"/>
      <c r="AI151" s="4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4"/>
      <c r="AH152" s="44"/>
      <c r="AI152" s="4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4"/>
      <c r="AH153" s="44"/>
      <c r="AI153" s="4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4"/>
      <c r="AH154" s="44"/>
      <c r="AI154" s="4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4"/>
      <c r="AH155" s="44"/>
      <c r="AI155" s="4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4"/>
      <c r="AH156" s="44"/>
      <c r="AI156" s="4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4"/>
      <c r="AH157" s="44"/>
      <c r="AI157" s="4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4"/>
      <c r="AH158" s="44"/>
      <c r="AI158" s="4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4"/>
      <c r="AH159" s="44"/>
      <c r="AI159" s="4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4"/>
      <c r="AH160" s="44"/>
      <c r="AI160" s="4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4"/>
      <c r="AH161" s="44"/>
      <c r="AI161" s="4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4"/>
      <c r="AH162" s="44"/>
      <c r="AI162" s="4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4"/>
      <c r="AH163" s="44"/>
      <c r="AI163" s="4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4"/>
      <c r="AH164" s="44"/>
      <c r="AI164" s="4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4"/>
      <c r="AH165" s="44"/>
      <c r="AI165" s="4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4"/>
      <c r="AH166" s="44"/>
      <c r="AI166" s="4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4"/>
      <c r="AH167" s="44"/>
      <c r="AI167" s="4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4"/>
      <c r="AH168" s="44"/>
      <c r="AI168" s="4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4"/>
      <c r="AH169" s="44"/>
      <c r="AI169" s="4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4"/>
      <c r="AH170" s="44"/>
      <c r="AI170" s="44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4"/>
      <c r="AH171" s="44"/>
      <c r="AI171" s="44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4"/>
      <c r="AH172" s="44"/>
      <c r="AI172" s="44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4"/>
      <c r="AH173" s="44"/>
      <c r="AI173" s="44"/>
      <c r="AJ173" s="44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4"/>
      <c r="R174" s="24"/>
      <c r="S174" s="24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4"/>
      <c r="AH174" s="44"/>
      <c r="AI174" s="44"/>
      <c r="AJ174" s="44"/>
      <c r="AK174" s="41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4"/>
      <c r="R175" s="24"/>
      <c r="S175" s="24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4"/>
      <c r="AH175" s="44"/>
      <c r="AI175" s="44"/>
      <c r="AJ175" s="44"/>
      <c r="AK175" s="41"/>
      <c r="AL175" s="24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4"/>
      <c r="R176" s="24"/>
      <c r="S176" s="24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4"/>
      <c r="AH176" s="44"/>
      <c r="AI176" s="44"/>
      <c r="AJ176" s="44"/>
      <c r="AK176" s="41"/>
      <c r="AL176" s="24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4"/>
      <c r="R177" s="24"/>
      <c r="S177" s="24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4"/>
      <c r="AH177" s="44"/>
      <c r="AI177" s="44"/>
      <c r="AJ177" s="44"/>
      <c r="AK177" s="41"/>
      <c r="AL177" s="24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4"/>
      <c r="R178" s="24"/>
      <c r="S178" s="24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4"/>
      <c r="AH178" s="44"/>
      <c r="AI178" s="44"/>
      <c r="AJ178" s="44"/>
      <c r="AK178" s="41"/>
      <c r="AL178" s="24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A179" s="41"/>
      <c r="B179" s="41"/>
      <c r="C179" s="41"/>
      <c r="D179" s="41"/>
      <c r="L179"/>
      <c r="M179"/>
      <c r="N179"/>
      <c r="O179"/>
      <c r="P179"/>
      <c r="Q179" s="24"/>
      <c r="R179" s="24"/>
      <c r="S179" s="24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4"/>
      <c r="AH179" s="44"/>
      <c r="AI179" s="44"/>
      <c r="AJ179" s="44"/>
      <c r="AK179" s="41"/>
      <c r="AL179" s="24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A180" s="41"/>
      <c r="B180" s="41"/>
      <c r="C180" s="41"/>
      <c r="D180" s="41"/>
      <c r="L180"/>
      <c r="M180"/>
      <c r="N180"/>
      <c r="O180"/>
      <c r="P180"/>
      <c r="Q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4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</row>
    <row r="181" spans="1:57" ht="14.25" x14ac:dyDescent="0.2">
      <c r="A181" s="41"/>
      <c r="B181" s="41"/>
      <c r="C181" s="41"/>
      <c r="D181" s="41"/>
      <c r="L181"/>
      <c r="M181"/>
      <c r="N181"/>
      <c r="O181"/>
      <c r="P181"/>
      <c r="Q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1"/>
      <c r="AL181" s="24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</row>
    <row r="182" spans="1:57" ht="14.25" x14ac:dyDescent="0.2">
      <c r="A182" s="41"/>
      <c r="B182" s="41"/>
      <c r="C182" s="41"/>
      <c r="D182" s="41"/>
      <c r="L182"/>
      <c r="M182"/>
      <c r="N182"/>
      <c r="O182"/>
      <c r="P182"/>
      <c r="Q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1"/>
      <c r="AL182" s="24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1"/>
      <c r="AL183" s="24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1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1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1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1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1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1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24"/>
      <c r="AL190" s="24"/>
    </row>
    <row r="191" spans="1:57" x14ac:dyDescent="0.25">
      <c r="R191" s="28"/>
      <c r="S191" s="28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</row>
    <row r="192" spans="1:57" x14ac:dyDescent="0.25">
      <c r="R192" s="28"/>
      <c r="S192" s="28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</row>
    <row r="193" spans="12:38" x14ac:dyDescent="0.25">
      <c r="R193" s="28"/>
      <c r="S193" s="28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</row>
    <row r="194" spans="12:38" x14ac:dyDescent="0.25">
      <c r="L194"/>
      <c r="M194"/>
      <c r="N194"/>
      <c r="O194"/>
      <c r="P194"/>
      <c r="R194" s="28"/>
      <c r="S194" s="28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  <row r="217" spans="12:38" x14ac:dyDescent="0.25">
      <c r="L217"/>
      <c r="M217"/>
      <c r="N217"/>
      <c r="O217"/>
      <c r="P217"/>
      <c r="R217" s="28"/>
      <c r="S217" s="28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4"/>
      <c r="AG217" s="44"/>
      <c r="AH217" s="44"/>
      <c r="AI217" s="44"/>
      <c r="AJ217" s="44"/>
      <c r="AK217"/>
      <c r="AL217"/>
    </row>
    <row r="218" spans="12:38" x14ac:dyDescent="0.25">
      <c r="L218"/>
      <c r="M218"/>
      <c r="N218"/>
      <c r="O218"/>
      <c r="P218"/>
      <c r="R218" s="28"/>
      <c r="S218" s="28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4"/>
      <c r="AG218" s="44"/>
      <c r="AH218" s="44"/>
      <c r="AI218" s="44"/>
      <c r="AJ218" s="44"/>
      <c r="AK218"/>
      <c r="AL218"/>
    </row>
    <row r="219" spans="12:38" ht="14.25" x14ac:dyDescent="0.2">
      <c r="L219"/>
      <c r="M219"/>
      <c r="N219"/>
      <c r="O219"/>
      <c r="P219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/>
      <c r="AL219"/>
    </row>
    <row r="220" spans="12:38" ht="14.25" x14ac:dyDescent="0.2">
      <c r="L220"/>
      <c r="M220"/>
      <c r="N220"/>
      <c r="O220"/>
      <c r="P220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4"/>
      <c r="AG220" s="44"/>
      <c r="AH220" s="44"/>
      <c r="AI220" s="44"/>
      <c r="AJ220" s="44"/>
      <c r="AK220"/>
      <c r="AL220"/>
    </row>
    <row r="221" spans="12:38" ht="14.25" x14ac:dyDescent="0.2">
      <c r="L221"/>
      <c r="M221"/>
      <c r="N221"/>
      <c r="O221"/>
      <c r="P221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 s="44"/>
      <c r="AJ221" s="44"/>
      <c r="AK221"/>
      <c r="AL221"/>
    </row>
    <row r="222" spans="12:38" ht="14.25" x14ac:dyDescent="0.2">
      <c r="L222"/>
      <c r="M222"/>
      <c r="N222"/>
      <c r="O222"/>
      <c r="P222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 s="44"/>
      <c r="AJ222" s="44"/>
      <c r="AK222"/>
      <c r="AL222"/>
    </row>
  </sheetData>
  <sortState ref="X17:AH18">
    <sortCondition ref="X1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" style="64" customWidth="1"/>
    <col min="3" max="3" width="23.5703125" style="63" customWidth="1"/>
    <col min="4" max="4" width="10.5703125" style="93" customWidth="1"/>
    <col min="5" max="5" width="8.85546875" style="93" customWidth="1"/>
    <col min="6" max="6" width="0.7109375" style="28" customWidth="1"/>
    <col min="7" max="7" width="5.28515625" style="63" customWidth="1"/>
    <col min="8" max="8" width="5.140625" style="63" customWidth="1"/>
    <col min="9" max="9" width="5.42578125" style="63" customWidth="1"/>
    <col min="10" max="11" width="5.7109375" style="63" customWidth="1"/>
    <col min="12" max="12" width="6.140625" style="63" customWidth="1"/>
    <col min="13" max="16" width="4.85546875" style="63" customWidth="1"/>
    <col min="17" max="21" width="6.7109375" style="63" customWidth="1"/>
    <col min="22" max="22" width="11" style="63" customWidth="1"/>
    <col min="23" max="23" width="20.7109375" style="93" customWidth="1"/>
    <col min="24" max="24" width="9.7109375" style="63" customWidth="1"/>
    <col min="25" max="30" width="9.140625" style="94"/>
  </cols>
  <sheetData>
    <row r="1" spans="1:30" ht="18.75" x14ac:dyDescent="0.3">
      <c r="A1" s="1"/>
      <c r="B1" s="96" t="s">
        <v>75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8"/>
      <c r="X1" s="66"/>
      <c r="Y1" s="79"/>
      <c r="Z1" s="79"/>
      <c r="AA1" s="79"/>
      <c r="AB1" s="79"/>
      <c r="AC1" s="79"/>
      <c r="AD1" s="79"/>
    </row>
    <row r="2" spans="1:30" x14ac:dyDescent="0.25">
      <c r="A2" s="1"/>
      <c r="B2" s="10" t="s">
        <v>34</v>
      </c>
      <c r="C2" s="5" t="s">
        <v>50</v>
      </c>
      <c r="D2" s="11"/>
      <c r="E2" s="11"/>
      <c r="F2" s="80"/>
      <c r="G2" s="8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1"/>
      <c r="X2" s="31"/>
      <c r="Y2" s="79"/>
      <c r="Z2" s="79"/>
      <c r="AA2" s="79"/>
      <c r="AB2" s="79"/>
      <c r="AC2" s="79"/>
      <c r="AD2" s="79"/>
    </row>
    <row r="3" spans="1:30" x14ac:dyDescent="0.25">
      <c r="A3" s="1"/>
      <c r="B3" s="22" t="s">
        <v>68</v>
      </c>
      <c r="C3" s="22" t="s">
        <v>56</v>
      </c>
      <c r="D3" s="16" t="s">
        <v>57</v>
      </c>
      <c r="E3" s="21" t="s">
        <v>1</v>
      </c>
      <c r="F3" s="24"/>
      <c r="G3" s="18" t="s">
        <v>58</v>
      </c>
      <c r="H3" s="15" t="s">
        <v>59</v>
      </c>
      <c r="I3" s="15" t="s">
        <v>32</v>
      </c>
      <c r="J3" s="17" t="s">
        <v>60</v>
      </c>
      <c r="K3" s="17" t="s">
        <v>61</v>
      </c>
      <c r="L3" s="17" t="s">
        <v>62</v>
      </c>
      <c r="M3" s="18" t="s">
        <v>63</v>
      </c>
      <c r="N3" s="18" t="s">
        <v>31</v>
      </c>
      <c r="O3" s="15" t="s">
        <v>64</v>
      </c>
      <c r="P3" s="18" t="s">
        <v>59</v>
      </c>
      <c r="Q3" s="18" t="s">
        <v>17</v>
      </c>
      <c r="R3" s="18">
        <v>1</v>
      </c>
      <c r="S3" s="18">
        <v>2</v>
      </c>
      <c r="T3" s="18">
        <v>3</v>
      </c>
      <c r="U3" s="18" t="s">
        <v>65</v>
      </c>
      <c r="V3" s="17" t="s">
        <v>22</v>
      </c>
      <c r="W3" s="16" t="s">
        <v>66</v>
      </c>
      <c r="X3" s="16" t="s">
        <v>67</v>
      </c>
      <c r="Y3" s="79"/>
      <c r="Z3" s="79"/>
      <c r="AA3" s="79"/>
      <c r="AB3" s="79"/>
      <c r="AC3" s="79"/>
      <c r="AD3" s="79"/>
    </row>
    <row r="4" spans="1:30" x14ac:dyDescent="0.25">
      <c r="A4" s="1"/>
      <c r="B4" s="83" t="s">
        <v>69</v>
      </c>
      <c r="C4" s="84" t="s">
        <v>70</v>
      </c>
      <c r="D4" s="85" t="s">
        <v>71</v>
      </c>
      <c r="E4" s="106" t="s">
        <v>36</v>
      </c>
      <c r="F4" s="107"/>
      <c r="G4" s="108"/>
      <c r="H4" s="87"/>
      <c r="I4" s="87">
        <v>1</v>
      </c>
      <c r="J4" s="88" t="s">
        <v>74</v>
      </c>
      <c r="K4" s="88">
        <v>2</v>
      </c>
      <c r="L4" s="82"/>
      <c r="M4" s="88">
        <v>1</v>
      </c>
      <c r="N4" s="86"/>
      <c r="O4" s="87"/>
      <c r="P4" s="87">
        <v>1</v>
      </c>
      <c r="Q4" s="109" t="s">
        <v>85</v>
      </c>
      <c r="R4" s="109" t="s">
        <v>86</v>
      </c>
      <c r="S4" s="109" t="s">
        <v>87</v>
      </c>
      <c r="T4" s="109" t="s">
        <v>88</v>
      </c>
      <c r="U4" s="109"/>
      <c r="V4" s="89">
        <v>0.75</v>
      </c>
      <c r="W4" s="84" t="s">
        <v>72</v>
      </c>
      <c r="X4" s="90" t="s">
        <v>73</v>
      </c>
      <c r="Y4" s="79"/>
      <c r="Z4" s="79"/>
      <c r="AA4" s="79"/>
      <c r="AB4" s="79"/>
      <c r="AC4" s="79"/>
      <c r="AD4" s="79"/>
    </row>
    <row r="5" spans="1:30" x14ac:dyDescent="0.25">
      <c r="A5" s="9"/>
      <c r="B5" s="99"/>
      <c r="C5" s="100"/>
      <c r="D5" s="101"/>
      <c r="E5" s="102"/>
      <c r="F5" s="103"/>
      <c r="G5" s="100"/>
      <c r="H5" s="100"/>
      <c r="I5" s="100"/>
      <c r="J5" s="104"/>
      <c r="K5" s="104"/>
      <c r="L5" s="104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1"/>
      <c r="X5" s="105"/>
      <c r="Y5" s="79"/>
      <c r="Z5" s="79"/>
      <c r="AA5" s="79"/>
      <c r="AB5" s="79"/>
      <c r="AC5" s="79"/>
      <c r="AD5" s="79"/>
    </row>
    <row r="6" spans="1:30" x14ac:dyDescent="0.25">
      <c r="A6" s="9"/>
      <c r="B6" s="91"/>
      <c r="C6" s="41"/>
      <c r="D6" s="91"/>
      <c r="E6" s="92"/>
      <c r="G6" s="41"/>
      <c r="H6" s="44"/>
      <c r="I6" s="41"/>
      <c r="J6" s="24"/>
      <c r="K6" s="24"/>
      <c r="L6" s="24"/>
      <c r="M6" s="41"/>
      <c r="N6" s="41"/>
      <c r="O6" s="41"/>
      <c r="P6" s="41"/>
      <c r="Q6" s="41"/>
      <c r="R6" s="41"/>
      <c r="S6" s="41"/>
      <c r="T6" s="41"/>
      <c r="U6" s="41"/>
      <c r="V6" s="41"/>
      <c r="W6" s="91"/>
      <c r="X6" s="41"/>
      <c r="Y6" s="79"/>
      <c r="Z6" s="79"/>
      <c r="AA6" s="79"/>
      <c r="AB6" s="79"/>
      <c r="AC6" s="79"/>
      <c r="AD6" s="79"/>
    </row>
    <row r="7" spans="1:30" x14ac:dyDescent="0.25">
      <c r="A7" s="9"/>
      <c r="B7" s="91"/>
      <c r="C7" s="41"/>
      <c r="D7" s="91"/>
      <c r="E7" s="92"/>
      <c r="G7" s="41"/>
      <c r="H7" s="44"/>
      <c r="I7" s="41"/>
      <c r="J7" s="24"/>
      <c r="K7" s="24"/>
      <c r="L7" s="24"/>
      <c r="M7" s="41"/>
      <c r="N7" s="41"/>
      <c r="O7" s="41"/>
      <c r="P7" s="41"/>
      <c r="Q7" s="41"/>
      <c r="R7" s="41"/>
      <c r="S7" s="41"/>
      <c r="T7" s="41"/>
      <c r="U7" s="41"/>
      <c r="V7" s="41"/>
      <c r="W7" s="91"/>
      <c r="X7" s="41"/>
      <c r="Y7" s="79"/>
      <c r="Z7" s="79"/>
      <c r="AA7" s="79"/>
      <c r="AB7" s="79"/>
      <c r="AC7" s="79"/>
      <c r="AD7" s="79"/>
    </row>
    <row r="8" spans="1:30" x14ac:dyDescent="0.25">
      <c r="A8" s="9"/>
      <c r="B8" s="91"/>
      <c r="C8" s="41"/>
      <c r="D8" s="91"/>
      <c r="E8" s="92"/>
      <c r="G8" s="41"/>
      <c r="H8" s="44"/>
      <c r="I8" s="41"/>
      <c r="J8" s="24"/>
      <c r="K8" s="24"/>
      <c r="L8" s="24"/>
      <c r="M8" s="41"/>
      <c r="N8" s="41"/>
      <c r="O8" s="41"/>
      <c r="P8" s="41"/>
      <c r="Q8" s="41"/>
      <c r="R8" s="41"/>
      <c r="S8" s="41"/>
      <c r="T8" s="41"/>
      <c r="U8" s="41"/>
      <c r="V8" s="41"/>
      <c r="W8" s="91"/>
      <c r="X8" s="41"/>
      <c r="Y8" s="79"/>
      <c r="Z8" s="79"/>
      <c r="AA8" s="79"/>
      <c r="AB8" s="79"/>
      <c r="AC8" s="79"/>
      <c r="AD8" s="79"/>
    </row>
    <row r="9" spans="1:30" x14ac:dyDescent="0.25">
      <c r="A9" s="9"/>
      <c r="B9" s="91"/>
      <c r="C9" s="41"/>
      <c r="D9" s="91"/>
      <c r="E9" s="92"/>
      <c r="G9" s="41"/>
      <c r="H9" s="44"/>
      <c r="I9" s="41"/>
      <c r="J9" s="24"/>
      <c r="K9" s="24"/>
      <c r="L9" s="24"/>
      <c r="M9" s="41"/>
      <c r="N9" s="41"/>
      <c r="O9" s="41"/>
      <c r="P9" s="41"/>
      <c r="Q9" s="41"/>
      <c r="R9" s="41"/>
      <c r="S9" s="41"/>
      <c r="T9" s="41"/>
      <c r="U9" s="41"/>
      <c r="V9" s="41"/>
      <c r="W9" s="91"/>
      <c r="X9" s="41"/>
      <c r="Y9" s="79"/>
      <c r="Z9" s="79"/>
      <c r="AA9" s="79"/>
      <c r="AB9" s="79"/>
      <c r="AC9" s="79"/>
      <c r="AD9" s="79"/>
    </row>
    <row r="10" spans="1:30" x14ac:dyDescent="0.25">
      <c r="A10" s="9"/>
      <c r="B10" s="91"/>
      <c r="C10" s="41"/>
      <c r="D10" s="91"/>
      <c r="E10" s="92"/>
      <c r="G10" s="41"/>
      <c r="H10" s="44"/>
      <c r="I10" s="41"/>
      <c r="J10" s="24"/>
      <c r="K10" s="24"/>
      <c r="L10" s="24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91"/>
      <c r="X10" s="41"/>
      <c r="Y10" s="79"/>
      <c r="Z10" s="79"/>
      <c r="AA10" s="79"/>
      <c r="AB10" s="79"/>
      <c r="AC10" s="79"/>
      <c r="AD10" s="79"/>
    </row>
    <row r="11" spans="1:30" x14ac:dyDescent="0.25">
      <c r="A11" s="9"/>
      <c r="B11" s="91"/>
      <c r="C11" s="41"/>
      <c r="D11" s="91"/>
      <c r="E11" s="92"/>
      <c r="G11" s="41"/>
      <c r="H11" s="44"/>
      <c r="I11" s="41"/>
      <c r="J11" s="24"/>
      <c r="K11" s="24"/>
      <c r="L11" s="24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91"/>
      <c r="X11" s="41"/>
      <c r="Y11" s="79"/>
      <c r="Z11" s="79"/>
      <c r="AA11" s="79"/>
      <c r="AB11" s="79"/>
      <c r="AC11" s="79"/>
      <c r="AD11" s="79"/>
    </row>
    <row r="12" spans="1:30" x14ac:dyDescent="0.25">
      <c r="A12" s="9"/>
      <c r="B12" s="91"/>
      <c r="C12" s="41"/>
      <c r="D12" s="91"/>
      <c r="E12" s="92"/>
      <c r="G12" s="41"/>
      <c r="H12" s="44"/>
      <c r="I12" s="41"/>
      <c r="J12" s="24"/>
      <c r="K12" s="24"/>
      <c r="L12" s="24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91"/>
      <c r="X12" s="41"/>
      <c r="Y12" s="79"/>
      <c r="Z12" s="79"/>
      <c r="AA12" s="79"/>
      <c r="AB12" s="79"/>
      <c r="AC12" s="79"/>
      <c r="AD12" s="79"/>
    </row>
    <row r="13" spans="1:30" x14ac:dyDescent="0.25">
      <c r="A13" s="9"/>
      <c r="B13" s="91"/>
      <c r="C13" s="41"/>
      <c r="D13" s="91"/>
      <c r="E13" s="92"/>
      <c r="G13" s="41"/>
      <c r="H13" s="44"/>
      <c r="I13" s="41"/>
      <c r="J13" s="24"/>
      <c r="K13" s="24"/>
      <c r="L13" s="24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91"/>
      <c r="X13" s="41"/>
      <c r="Y13" s="79"/>
      <c r="Z13" s="79"/>
      <c r="AA13" s="79"/>
      <c r="AB13" s="79"/>
      <c r="AC13" s="79"/>
      <c r="AD13" s="79"/>
    </row>
    <row r="14" spans="1:30" x14ac:dyDescent="0.25">
      <c r="A14" s="9"/>
      <c r="B14" s="91"/>
      <c r="C14" s="41"/>
      <c r="D14" s="91"/>
      <c r="E14" s="92"/>
      <c r="G14" s="41"/>
      <c r="H14" s="44"/>
      <c r="I14" s="41"/>
      <c r="J14" s="24"/>
      <c r="K14" s="24"/>
      <c r="L14" s="24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91"/>
      <c r="X14" s="41"/>
      <c r="Y14" s="79"/>
      <c r="Z14" s="79"/>
      <c r="AA14" s="79"/>
      <c r="AB14" s="79"/>
      <c r="AC14" s="79"/>
      <c r="AD14" s="79"/>
    </row>
    <row r="15" spans="1:30" x14ac:dyDescent="0.25">
      <c r="A15" s="9"/>
      <c r="B15" s="91"/>
      <c r="C15" s="41"/>
      <c r="D15" s="91"/>
      <c r="E15" s="92"/>
      <c r="G15" s="41"/>
      <c r="H15" s="44"/>
      <c r="I15" s="41"/>
      <c r="J15" s="24"/>
      <c r="K15" s="24"/>
      <c r="L15" s="24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91"/>
      <c r="X15" s="41"/>
      <c r="Y15" s="79"/>
      <c r="Z15" s="79"/>
      <c r="AA15" s="79"/>
      <c r="AB15" s="79"/>
      <c r="AC15" s="79"/>
      <c r="AD15" s="79"/>
    </row>
    <row r="16" spans="1:30" x14ac:dyDescent="0.25">
      <c r="A16" s="9"/>
      <c r="B16" s="91"/>
      <c r="C16" s="41"/>
      <c r="D16" s="91"/>
      <c r="E16" s="92"/>
      <c r="G16" s="41"/>
      <c r="H16" s="44"/>
      <c r="I16" s="41"/>
      <c r="J16" s="24"/>
      <c r="K16" s="24"/>
      <c r="L16" s="24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91"/>
      <c r="X16" s="41"/>
      <c r="Y16" s="79"/>
      <c r="Z16" s="79"/>
      <c r="AA16" s="79"/>
      <c r="AB16" s="79"/>
      <c r="AC16" s="79"/>
      <c r="AD16" s="79"/>
    </row>
    <row r="17" spans="1:30" x14ac:dyDescent="0.25">
      <c r="A17" s="9"/>
      <c r="B17" s="91"/>
      <c r="C17" s="41"/>
      <c r="D17" s="91"/>
      <c r="E17" s="92"/>
      <c r="G17" s="41"/>
      <c r="H17" s="44"/>
      <c r="I17" s="41"/>
      <c r="J17" s="24"/>
      <c r="K17" s="24"/>
      <c r="L17" s="24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91"/>
      <c r="X17" s="41"/>
      <c r="Y17" s="79"/>
      <c r="Z17" s="79"/>
      <c r="AA17" s="79"/>
      <c r="AB17" s="79"/>
      <c r="AC17" s="79"/>
      <c r="AD17" s="79"/>
    </row>
    <row r="18" spans="1:30" x14ac:dyDescent="0.25">
      <c r="A18" s="9"/>
      <c r="B18" s="91"/>
      <c r="C18" s="41"/>
      <c r="D18" s="91"/>
      <c r="E18" s="92"/>
      <c r="G18" s="41"/>
      <c r="H18" s="44"/>
      <c r="I18" s="41"/>
      <c r="J18" s="24"/>
      <c r="K18" s="24"/>
      <c r="L18" s="24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91"/>
      <c r="X18" s="41"/>
      <c r="Y18" s="79"/>
      <c r="Z18" s="79"/>
      <c r="AA18" s="79"/>
      <c r="AB18" s="79"/>
      <c r="AC18" s="79"/>
      <c r="AD18" s="79"/>
    </row>
    <row r="19" spans="1:30" x14ac:dyDescent="0.25">
      <c r="A19" s="9"/>
      <c r="B19" s="91"/>
      <c r="C19" s="41"/>
      <c r="D19" s="91"/>
      <c r="E19" s="92"/>
      <c r="G19" s="41"/>
      <c r="H19" s="44"/>
      <c r="I19" s="41"/>
      <c r="J19" s="24"/>
      <c r="K19" s="24"/>
      <c r="L19" s="24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91"/>
      <c r="X19" s="41"/>
      <c r="Y19" s="79"/>
      <c r="Z19" s="79"/>
      <c r="AA19" s="79"/>
      <c r="AB19" s="79"/>
      <c r="AC19" s="79"/>
      <c r="AD19" s="79"/>
    </row>
    <row r="20" spans="1:30" x14ac:dyDescent="0.25">
      <c r="A20" s="9"/>
      <c r="B20" s="91"/>
      <c r="C20" s="41"/>
      <c r="D20" s="91"/>
      <c r="E20" s="92"/>
      <c r="G20" s="41"/>
      <c r="H20" s="44"/>
      <c r="I20" s="41"/>
      <c r="J20" s="24"/>
      <c r="K20" s="24"/>
      <c r="L20" s="24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91"/>
      <c r="X20" s="41"/>
      <c r="Y20" s="79"/>
      <c r="Z20" s="79"/>
      <c r="AA20" s="79"/>
      <c r="AB20" s="79"/>
      <c r="AC20" s="79"/>
      <c r="AD20" s="79"/>
    </row>
    <row r="21" spans="1:30" x14ac:dyDescent="0.25">
      <c r="A21" s="9"/>
      <c r="B21" s="91"/>
      <c r="C21" s="41"/>
      <c r="D21" s="91"/>
      <c r="E21" s="92"/>
      <c r="G21" s="41"/>
      <c r="H21" s="44"/>
      <c r="I21" s="41"/>
      <c r="J21" s="24"/>
      <c r="K21" s="24"/>
      <c r="L21" s="24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91"/>
      <c r="X21" s="41"/>
      <c r="Y21" s="79"/>
      <c r="Z21" s="79"/>
      <c r="AA21" s="79"/>
      <c r="AB21" s="79"/>
      <c r="AC21" s="79"/>
      <c r="AD21" s="79"/>
    </row>
    <row r="22" spans="1:30" x14ac:dyDescent="0.25">
      <c r="A22" s="9"/>
      <c r="B22" s="91"/>
      <c r="C22" s="41"/>
      <c r="D22" s="91"/>
      <c r="E22" s="92"/>
      <c r="G22" s="41"/>
      <c r="H22" s="44"/>
      <c r="I22" s="41"/>
      <c r="J22" s="24"/>
      <c r="K22" s="24"/>
      <c r="L22" s="24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91"/>
      <c r="X22" s="41"/>
      <c r="Y22" s="79"/>
      <c r="Z22" s="79"/>
      <c r="AA22" s="79"/>
      <c r="AB22" s="79"/>
      <c r="AC22" s="79"/>
      <c r="AD22" s="79"/>
    </row>
    <row r="23" spans="1:30" x14ac:dyDescent="0.25">
      <c r="A23" s="9"/>
      <c r="B23" s="91"/>
      <c r="C23" s="41"/>
      <c r="D23" s="91"/>
      <c r="E23" s="92"/>
      <c r="G23" s="41"/>
      <c r="H23" s="44"/>
      <c r="I23" s="41"/>
      <c r="J23" s="24"/>
      <c r="K23" s="24"/>
      <c r="L23" s="24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91"/>
      <c r="X23" s="41"/>
      <c r="Y23" s="79"/>
      <c r="Z23" s="79"/>
      <c r="AA23" s="79"/>
      <c r="AB23" s="79"/>
      <c r="AC23" s="79"/>
      <c r="AD23" s="79"/>
    </row>
    <row r="24" spans="1:30" x14ac:dyDescent="0.25">
      <c r="A24" s="9"/>
      <c r="B24" s="91"/>
      <c r="C24" s="41"/>
      <c r="D24" s="91"/>
      <c r="E24" s="92"/>
      <c r="G24" s="41"/>
      <c r="H24" s="44"/>
      <c r="I24" s="41"/>
      <c r="J24" s="24"/>
      <c r="K24" s="24"/>
      <c r="L24" s="24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91"/>
      <c r="X24" s="41"/>
      <c r="Y24" s="79"/>
      <c r="Z24" s="79"/>
      <c r="AA24" s="79"/>
      <c r="AB24" s="79"/>
      <c r="AC24" s="79"/>
      <c r="AD24" s="79"/>
    </row>
    <row r="25" spans="1:30" x14ac:dyDescent="0.25">
      <c r="A25" s="9"/>
      <c r="B25" s="91"/>
      <c r="C25" s="41"/>
      <c r="D25" s="91"/>
      <c r="E25" s="92"/>
      <c r="G25" s="41"/>
      <c r="H25" s="44"/>
      <c r="I25" s="41"/>
      <c r="J25" s="24"/>
      <c r="K25" s="24"/>
      <c r="L25" s="24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91"/>
      <c r="X25" s="41"/>
      <c r="Y25" s="79"/>
      <c r="Z25" s="79"/>
      <c r="AA25" s="79"/>
      <c r="AB25" s="79"/>
      <c r="AC25" s="79"/>
      <c r="AD25" s="79"/>
    </row>
    <row r="26" spans="1:30" x14ac:dyDescent="0.25">
      <c r="A26" s="9"/>
      <c r="B26" s="91"/>
      <c r="C26" s="41"/>
      <c r="D26" s="91"/>
      <c r="E26" s="92"/>
      <c r="G26" s="41"/>
      <c r="H26" s="44"/>
      <c r="I26" s="41"/>
      <c r="J26" s="24"/>
      <c r="K26" s="24"/>
      <c r="L26" s="24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91"/>
      <c r="X26" s="41"/>
      <c r="Y26" s="79"/>
      <c r="Z26" s="79"/>
      <c r="AA26" s="79"/>
      <c r="AB26" s="79"/>
      <c r="AC26" s="79"/>
      <c r="AD26" s="79"/>
    </row>
    <row r="27" spans="1:30" x14ac:dyDescent="0.25">
      <c r="A27" s="9"/>
      <c r="B27" s="91"/>
      <c r="C27" s="41"/>
      <c r="D27" s="91"/>
      <c r="E27" s="92"/>
      <c r="G27" s="41"/>
      <c r="H27" s="44"/>
      <c r="I27" s="41"/>
      <c r="J27" s="24"/>
      <c r="K27" s="24"/>
      <c r="L27" s="24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91"/>
      <c r="X27" s="41"/>
      <c r="Y27" s="79"/>
      <c r="Z27" s="79"/>
      <c r="AA27" s="79"/>
      <c r="AB27" s="79"/>
      <c r="AC27" s="79"/>
      <c r="AD27" s="79"/>
    </row>
    <row r="28" spans="1:30" x14ac:dyDescent="0.25">
      <c r="A28" s="9"/>
      <c r="B28" s="91"/>
      <c r="C28" s="41"/>
      <c r="D28" s="91"/>
      <c r="E28" s="92"/>
      <c r="G28" s="41"/>
      <c r="H28" s="44"/>
      <c r="I28" s="41"/>
      <c r="J28" s="24"/>
      <c r="K28" s="24"/>
      <c r="L28" s="24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91"/>
      <c r="X28" s="41"/>
      <c r="Y28" s="79"/>
      <c r="Z28" s="79"/>
      <c r="AA28" s="79"/>
      <c r="AB28" s="79"/>
      <c r="AC28" s="79"/>
      <c r="AD28" s="79"/>
    </row>
    <row r="29" spans="1:30" x14ac:dyDescent="0.25">
      <c r="A29" s="9"/>
      <c r="B29" s="91"/>
      <c r="C29" s="41"/>
      <c r="D29" s="91"/>
      <c r="E29" s="92"/>
      <c r="G29" s="41"/>
      <c r="H29" s="44"/>
      <c r="I29" s="41"/>
      <c r="J29" s="24"/>
      <c r="K29" s="24"/>
      <c r="L29" s="24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91"/>
      <c r="X29" s="41"/>
      <c r="Y29" s="79"/>
      <c r="Z29" s="79"/>
      <c r="AA29" s="79"/>
      <c r="AB29" s="79"/>
      <c r="AC29" s="79"/>
      <c r="AD29" s="79"/>
    </row>
    <row r="30" spans="1:30" x14ac:dyDescent="0.25">
      <c r="A30" s="9"/>
      <c r="B30" s="91"/>
      <c r="C30" s="41"/>
      <c r="D30" s="91"/>
      <c r="E30" s="92"/>
      <c r="G30" s="41"/>
      <c r="H30" s="44"/>
      <c r="I30" s="41"/>
      <c r="J30" s="24"/>
      <c r="K30" s="24"/>
      <c r="L30" s="24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91"/>
      <c r="X30" s="41"/>
      <c r="Y30" s="79"/>
      <c r="Z30" s="79"/>
      <c r="AA30" s="79"/>
      <c r="AB30" s="79"/>
      <c r="AC30" s="79"/>
      <c r="AD30" s="79"/>
    </row>
    <row r="31" spans="1:30" x14ac:dyDescent="0.25">
      <c r="A31" s="9"/>
      <c r="B31" s="91"/>
      <c r="C31" s="41"/>
      <c r="D31" s="91"/>
      <c r="E31" s="92"/>
      <c r="G31" s="41"/>
      <c r="H31" s="44"/>
      <c r="I31" s="41"/>
      <c r="J31" s="24"/>
      <c r="K31" s="24"/>
      <c r="L31" s="24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91"/>
      <c r="X31" s="41"/>
      <c r="Y31" s="79"/>
      <c r="Z31" s="79"/>
      <c r="AA31" s="79"/>
      <c r="AB31" s="79"/>
      <c r="AC31" s="79"/>
      <c r="AD31" s="79"/>
    </row>
    <row r="32" spans="1:30" x14ac:dyDescent="0.25">
      <c r="A32" s="9"/>
      <c r="B32" s="91"/>
      <c r="C32" s="41"/>
      <c r="D32" s="91"/>
      <c r="E32" s="92"/>
      <c r="G32" s="41"/>
      <c r="H32" s="44"/>
      <c r="I32" s="41"/>
      <c r="J32" s="24"/>
      <c r="K32" s="24"/>
      <c r="L32" s="24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91"/>
      <c r="X32" s="41"/>
      <c r="Y32" s="79"/>
      <c r="Z32" s="79"/>
      <c r="AA32" s="79"/>
      <c r="AB32" s="79"/>
      <c r="AC32" s="79"/>
      <c r="AD32" s="79"/>
    </row>
    <row r="33" spans="1:30" x14ac:dyDescent="0.25">
      <c r="A33" s="9"/>
      <c r="B33" s="91"/>
      <c r="C33" s="41"/>
      <c r="D33" s="91"/>
      <c r="E33" s="92"/>
      <c r="G33" s="41"/>
      <c r="H33" s="44"/>
      <c r="I33" s="41"/>
      <c r="J33" s="24"/>
      <c r="K33" s="24"/>
      <c r="L33" s="24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91"/>
      <c r="X33" s="41"/>
      <c r="Y33" s="79"/>
      <c r="Z33" s="79"/>
      <c r="AA33" s="79"/>
      <c r="AB33" s="79"/>
      <c r="AC33" s="79"/>
      <c r="AD33" s="79"/>
    </row>
    <row r="34" spans="1:30" x14ac:dyDescent="0.25">
      <c r="A34" s="9"/>
      <c r="B34" s="91"/>
      <c r="C34" s="41"/>
      <c r="D34" s="91"/>
      <c r="E34" s="92"/>
      <c r="G34" s="41"/>
      <c r="H34" s="44"/>
      <c r="I34" s="41"/>
      <c r="J34" s="24"/>
      <c r="K34" s="24"/>
      <c r="L34" s="24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91"/>
      <c r="X34" s="41"/>
      <c r="Y34" s="79"/>
      <c r="Z34" s="79"/>
      <c r="AA34" s="79"/>
      <c r="AB34" s="79"/>
      <c r="AC34" s="79"/>
      <c r="AD34" s="79"/>
    </row>
    <row r="35" spans="1:30" x14ac:dyDescent="0.25">
      <c r="A35" s="9"/>
      <c r="B35" s="91"/>
      <c r="C35" s="41"/>
      <c r="D35" s="91"/>
      <c r="E35" s="92"/>
      <c r="G35" s="41"/>
      <c r="H35" s="44"/>
      <c r="I35" s="41"/>
      <c r="J35" s="24"/>
      <c r="K35" s="24"/>
      <c r="L35" s="24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91"/>
      <c r="X35" s="41"/>
      <c r="Y35" s="79"/>
      <c r="Z35" s="79"/>
      <c r="AA35" s="79"/>
      <c r="AB35" s="79"/>
      <c r="AC35" s="79"/>
      <c r="AD35" s="79"/>
    </row>
    <row r="36" spans="1:30" x14ac:dyDescent="0.25">
      <c r="A36" s="9"/>
      <c r="B36" s="91"/>
      <c r="C36" s="41"/>
      <c r="D36" s="91"/>
      <c r="E36" s="92"/>
      <c r="G36" s="41"/>
      <c r="H36" s="44"/>
      <c r="I36" s="41"/>
      <c r="J36" s="24"/>
      <c r="K36" s="24"/>
      <c r="L36" s="24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91"/>
      <c r="X36" s="41"/>
      <c r="Y36" s="79"/>
      <c r="Z36" s="79"/>
      <c r="AA36" s="79"/>
      <c r="AB36" s="79"/>
      <c r="AC36" s="79"/>
      <c r="AD36" s="79"/>
    </row>
    <row r="37" spans="1:30" x14ac:dyDescent="0.25">
      <c r="A37" s="9"/>
      <c r="B37" s="91"/>
      <c r="C37" s="41"/>
      <c r="D37" s="91"/>
      <c r="E37" s="92"/>
      <c r="G37" s="41"/>
      <c r="H37" s="44"/>
      <c r="I37" s="41"/>
      <c r="J37" s="24"/>
      <c r="K37" s="24"/>
      <c r="L37" s="24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91"/>
      <c r="X37" s="41"/>
      <c r="Y37" s="79"/>
      <c r="Z37" s="79"/>
      <c r="AA37" s="79"/>
      <c r="AB37" s="79"/>
      <c r="AC37" s="79"/>
      <c r="AD37" s="79"/>
    </row>
    <row r="38" spans="1:30" x14ac:dyDescent="0.25">
      <c r="A38" s="9"/>
      <c r="B38" s="91"/>
      <c r="C38" s="41"/>
      <c r="D38" s="91"/>
      <c r="E38" s="91"/>
      <c r="F38" s="24"/>
      <c r="G38" s="41"/>
      <c r="H38" s="44"/>
      <c r="I38" s="41"/>
      <c r="J38" s="24"/>
      <c r="K38" s="24"/>
      <c r="L38" s="24"/>
      <c r="M38" s="24"/>
      <c r="N38" s="62"/>
      <c r="O38" s="62"/>
      <c r="P38" s="24"/>
      <c r="Q38" s="24"/>
      <c r="R38" s="24"/>
      <c r="S38" s="24"/>
      <c r="T38" s="24"/>
      <c r="U38" s="24"/>
      <c r="V38" s="24"/>
      <c r="W38" s="91"/>
      <c r="X38" s="24"/>
      <c r="Y38" s="79"/>
      <c r="Z38" s="79"/>
      <c r="AA38" s="79"/>
      <c r="AB38" s="79"/>
      <c r="AC38" s="79"/>
      <c r="AD38" s="79"/>
    </row>
    <row r="39" spans="1:30" x14ac:dyDescent="0.25">
      <c r="A39" s="9"/>
      <c r="B39" s="91"/>
      <c r="C39" s="41"/>
      <c r="D39" s="91"/>
      <c r="E39" s="91"/>
      <c r="F39" s="24"/>
      <c r="G39" s="41"/>
      <c r="H39" s="44"/>
      <c r="I39" s="41"/>
      <c r="J39" s="24"/>
      <c r="K39" s="24"/>
      <c r="L39" s="24"/>
      <c r="M39" s="24"/>
      <c r="N39" s="62"/>
      <c r="O39" s="62"/>
      <c r="P39" s="24"/>
      <c r="Q39" s="24"/>
      <c r="R39" s="24"/>
      <c r="S39" s="24"/>
      <c r="T39" s="24"/>
      <c r="U39" s="24"/>
      <c r="V39" s="24"/>
      <c r="W39" s="91"/>
      <c r="X39" s="24"/>
      <c r="Y39" s="79"/>
      <c r="Z39" s="79"/>
      <c r="AA39" s="79"/>
      <c r="AB39" s="79"/>
      <c r="AC39" s="79"/>
      <c r="AD39" s="79"/>
    </row>
    <row r="40" spans="1:30" x14ac:dyDescent="0.25">
      <c r="A40" s="9"/>
      <c r="B40" s="91"/>
      <c r="C40" s="41"/>
      <c r="D40" s="91"/>
      <c r="E40" s="91"/>
      <c r="F40" s="24"/>
      <c r="G40" s="41"/>
      <c r="H40" s="44"/>
      <c r="I40" s="41"/>
      <c r="J40" s="24"/>
      <c r="K40" s="24"/>
      <c r="L40" s="24"/>
      <c r="M40" s="24"/>
      <c r="N40" s="62"/>
      <c r="O40" s="62"/>
      <c r="P40" s="24"/>
      <c r="Q40" s="24"/>
      <c r="R40" s="24"/>
      <c r="S40" s="24"/>
      <c r="T40" s="24"/>
      <c r="U40" s="24"/>
      <c r="V40" s="24"/>
      <c r="W40" s="91"/>
      <c r="X40" s="24"/>
      <c r="Y40" s="79"/>
      <c r="Z40" s="79"/>
      <c r="AA40" s="79"/>
      <c r="AB40" s="79"/>
      <c r="AC40" s="79"/>
      <c r="AD40" s="79"/>
    </row>
    <row r="41" spans="1:30" x14ac:dyDescent="0.25">
      <c r="A41" s="9"/>
      <c r="B41" s="91"/>
      <c r="C41" s="41"/>
      <c r="D41" s="91"/>
      <c r="E41" s="91"/>
      <c r="F41" s="24"/>
      <c r="G41" s="41"/>
      <c r="H41" s="44"/>
      <c r="I41" s="41"/>
      <c r="J41" s="24"/>
      <c r="K41" s="24"/>
      <c r="L41" s="24"/>
      <c r="M41" s="24"/>
      <c r="N41" s="62"/>
      <c r="O41" s="62"/>
      <c r="P41" s="24"/>
      <c r="Q41" s="24"/>
      <c r="R41" s="24"/>
      <c r="S41" s="24"/>
      <c r="T41" s="24"/>
      <c r="U41" s="24"/>
      <c r="V41" s="24"/>
      <c r="W41" s="91"/>
      <c r="X41" s="24"/>
      <c r="Y41" s="79"/>
      <c r="Z41" s="79"/>
      <c r="AA41" s="79"/>
      <c r="AB41" s="79"/>
      <c r="AC41" s="79"/>
      <c r="AD41" s="79"/>
    </row>
    <row r="42" spans="1:30" x14ac:dyDescent="0.25">
      <c r="A42" s="9"/>
      <c r="B42" s="91"/>
      <c r="C42" s="41"/>
      <c r="D42" s="91"/>
      <c r="E42" s="91"/>
      <c r="F42" s="24"/>
      <c r="G42" s="41"/>
      <c r="H42" s="44"/>
      <c r="I42" s="41"/>
      <c r="J42" s="24"/>
      <c r="K42" s="24"/>
      <c r="L42" s="24"/>
      <c r="M42" s="24"/>
      <c r="N42" s="62"/>
      <c r="O42" s="62"/>
      <c r="P42" s="24"/>
      <c r="Q42" s="24"/>
      <c r="R42" s="24"/>
      <c r="S42" s="24"/>
      <c r="T42" s="24"/>
      <c r="U42" s="24"/>
      <c r="V42" s="24"/>
      <c r="W42" s="91"/>
      <c r="X42" s="24"/>
      <c r="Y42" s="79"/>
      <c r="Z42" s="79"/>
      <c r="AA42" s="79"/>
      <c r="AB42" s="79"/>
      <c r="AC42" s="79"/>
      <c r="AD42" s="79"/>
    </row>
    <row r="43" spans="1:30" x14ac:dyDescent="0.25">
      <c r="A43" s="9"/>
      <c r="B43" s="91"/>
      <c r="C43" s="41"/>
      <c r="D43" s="91"/>
      <c r="E43" s="91"/>
      <c r="F43" s="24"/>
      <c r="G43" s="41"/>
      <c r="H43" s="44"/>
      <c r="I43" s="41"/>
      <c r="J43" s="24"/>
      <c r="K43" s="24"/>
      <c r="L43" s="24"/>
      <c r="M43" s="24"/>
      <c r="N43" s="62"/>
      <c r="O43" s="62"/>
      <c r="P43" s="24"/>
      <c r="Q43" s="24"/>
      <c r="R43" s="24"/>
      <c r="S43" s="24"/>
      <c r="T43" s="24"/>
      <c r="U43" s="24"/>
      <c r="V43" s="24"/>
      <c r="W43" s="91"/>
      <c r="X43" s="24"/>
      <c r="Y43" s="79"/>
      <c r="Z43" s="79"/>
      <c r="AA43" s="79"/>
      <c r="AB43" s="79"/>
      <c r="AC43" s="79"/>
      <c r="AD43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2020-08-29T08:07:38Z</dcterms:modified>
</cp:coreProperties>
</file>