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K20" i="5" l="1"/>
  <c r="F20" i="5"/>
  <c r="AS16" i="5"/>
  <c r="AQ16" i="5"/>
  <c r="AR16" i="5" s="1"/>
  <c r="AP16" i="5"/>
  <c r="AO16" i="5"/>
  <c r="AN16" i="5"/>
  <c r="AM16" i="5"/>
  <c r="AG16" i="5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I16" i="5"/>
  <c r="I20" i="5" s="1"/>
  <c r="I22" i="5" s="1"/>
  <c r="H16" i="5"/>
  <c r="H20" i="5" s="1"/>
  <c r="G16" i="5"/>
  <c r="G20" i="5" s="1"/>
  <c r="G22" i="5" s="1"/>
  <c r="F16" i="5"/>
  <c r="E16" i="5"/>
  <c r="E20" i="5" s="1"/>
  <c r="E22" i="5" s="1"/>
  <c r="K21" i="5" l="1"/>
  <c r="K22" i="5" s="1"/>
  <c r="J22" i="5" s="1"/>
  <c r="F21" i="5"/>
  <c r="L21" i="5" s="1"/>
  <c r="H21" i="5"/>
  <c r="N21" i="5" s="1"/>
  <c r="O22" i="5"/>
  <c r="O21" i="5"/>
  <c r="AF16" i="5"/>
  <c r="M21" i="5" l="1"/>
  <c r="J21" i="5"/>
  <c r="H22" i="5"/>
  <c r="M22" i="5" s="1"/>
  <c r="F22" i="5"/>
  <c r="L22" i="5" l="1"/>
  <c r="N22" i="5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<sst xmlns="http://schemas.openxmlformats.org/spreadsheetml/2006/main" count="90" uniqueCount="39">
  <si>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</si>
  <si>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</si>
  <si>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</si>
  <si>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</si>
  <si>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</si>
  <si>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</si>
  <si>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</si>
  <si>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</si>
  <si>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</si>
  <si>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</si>
  <si>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</si>
  <si>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</si>
  <si>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</si>
  <si>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</si>
  <si>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</si>
  <si>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</si>
  <si>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</si>
  <si>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</si>
  <si>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</si>
  <si>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</si>
  <si>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</si>
  <si>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</si>
  <si>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</si>
  <si>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</si>
  <si>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</si>
  <si>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VJJ = Vantaanjoen Juoksu  (2001)</t>
  </si>
  <si>
    <t>Jukka Raittila</t>
  </si>
  <si>
    <t>7.</t>
  </si>
  <si>
    <t>KiPe  2</t>
  </si>
  <si>
    <t>Tahko  2</t>
  </si>
  <si>
    <t>9.</t>
  </si>
  <si>
    <t>VJJ</t>
  </si>
  <si>
    <t>5.</t>
  </si>
  <si>
    <t>6.</t>
  </si>
  <si>
    <t>4.</t>
  </si>
  <si>
    <t>2.3.1987   Järvenpää</t>
  </si>
  <si>
    <t>KiPe = Kinnarin Pesis  (1998),  kasvattajaseura</t>
  </si>
  <si>
    <t>KiPe* = Kinnarin Pesis  2006  (2005)</t>
  </si>
  <si>
    <t>KiPe*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</si>
</sst>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12</v>
      </c>
      <c r="AB4" s="12">
        <v>0</v>
      </c>
      <c r="AC4" s="12">
        <v>1</v>
      </c>
      <c r="AD4" s="12">
        <v>3</v>
      </c>
      <c r="AE4" s="12">
        <v>19</v>
      </c>
      <c r="AF4" s="68">
        <v>0.3725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29</v>
      </c>
      <c r="AA5" s="12">
        <v>10</v>
      </c>
      <c r="AB5" s="12">
        <v>0</v>
      </c>
      <c r="AC5" s="12">
        <v>0</v>
      </c>
      <c r="AD5" s="12">
        <v>11</v>
      </c>
      <c r="AE5" s="12">
        <v>24</v>
      </c>
      <c r="AF5" s="68">
        <v>0.5454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31</v>
      </c>
      <c r="AA6" s="12">
        <v>15</v>
      </c>
      <c r="AB6" s="12">
        <v>0</v>
      </c>
      <c r="AC6" s="12">
        <v>1</v>
      </c>
      <c r="AD6" s="12">
        <v>9</v>
      </c>
      <c r="AE6" s="12">
        <v>32</v>
      </c>
      <c r="AF6" s="68">
        <v>0.45069999999999999</v>
      </c>
      <c r="AG6" s="69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27</v>
      </c>
      <c r="Z8" s="1" t="s">
        <v>29</v>
      </c>
      <c r="AA8" s="12">
        <v>7</v>
      </c>
      <c r="AB8" s="12">
        <v>0</v>
      </c>
      <c r="AC8" s="12">
        <v>0</v>
      </c>
      <c r="AD8" s="12">
        <v>6</v>
      </c>
      <c r="AE8" s="12">
        <v>13</v>
      </c>
      <c r="AF8" s="68">
        <v>0.5</v>
      </c>
      <c r="AG8" s="69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32</v>
      </c>
      <c r="Z9" s="1" t="s">
        <v>38</v>
      </c>
      <c r="AA9" s="12">
        <v>1</v>
      </c>
      <c r="AB9" s="12">
        <v>0</v>
      </c>
      <c r="AC9" s="12">
        <v>0</v>
      </c>
      <c r="AD9" s="12">
        <v>3</v>
      </c>
      <c r="AE9" s="12">
        <v>5</v>
      </c>
      <c r="AF9" s="68">
        <v>0.83330000000000004</v>
      </c>
      <c r="AG9" s="69">
        <v>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33</v>
      </c>
      <c r="Z10" s="1" t="s">
        <v>38</v>
      </c>
      <c r="AA10" s="12">
        <v>14</v>
      </c>
      <c r="AB10" s="12">
        <v>0</v>
      </c>
      <c r="AC10" s="12">
        <v>2</v>
      </c>
      <c r="AD10" s="12">
        <v>10</v>
      </c>
      <c r="AE10" s="12">
        <v>36</v>
      </c>
      <c r="AF10" s="68">
        <v>0.6</v>
      </c>
      <c r="AG10" s="69">
        <v>60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34</v>
      </c>
      <c r="Z11" s="1" t="s">
        <v>38</v>
      </c>
      <c r="AA11" s="12">
        <v>14</v>
      </c>
      <c r="AB11" s="12">
        <v>0</v>
      </c>
      <c r="AC11" s="12">
        <v>2</v>
      </c>
      <c r="AD11" s="12">
        <v>16</v>
      </c>
      <c r="AE11" s="12">
        <v>42</v>
      </c>
      <c r="AF11" s="68">
        <v>0.60860000000000003</v>
      </c>
      <c r="AG11" s="69">
        <v>69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4</v>
      </c>
      <c r="AR11" s="65">
        <v>0.30759999999999998</v>
      </c>
      <c r="AS11" s="66">
        <v>13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30</v>
      </c>
      <c r="Z12" s="1" t="s">
        <v>38</v>
      </c>
      <c r="AA12" s="12">
        <v>10</v>
      </c>
      <c r="AB12" s="12">
        <v>0</v>
      </c>
      <c r="AC12" s="12">
        <v>4</v>
      </c>
      <c r="AD12" s="12">
        <v>8</v>
      </c>
      <c r="AE12" s="12">
        <v>44</v>
      </c>
      <c r="AF12" s="68">
        <v>0.69840000000000002</v>
      </c>
      <c r="AG12" s="69">
        <v>63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34</v>
      </c>
      <c r="Z14" s="1" t="s">
        <v>38</v>
      </c>
      <c r="AA14" s="12">
        <v>6</v>
      </c>
      <c r="AB14" s="12">
        <v>0</v>
      </c>
      <c r="AC14" s="12">
        <v>2</v>
      </c>
      <c r="AD14" s="12">
        <v>4</v>
      </c>
      <c r="AE14" s="12">
        <v>6</v>
      </c>
      <c r="AF14" s="68">
        <v>0.26079999999999998</v>
      </c>
      <c r="AG14" s="69">
        <f>PRODUCT(AE14/AF14)</f>
        <v>23.006134969325156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2019</v>
      </c>
      <c r="Y15" s="12" t="s">
        <v>33</v>
      </c>
      <c r="Z15" s="1" t="s">
        <v>38</v>
      </c>
      <c r="AA15" s="12">
        <v>3</v>
      </c>
      <c r="AB15" s="12">
        <v>0</v>
      </c>
      <c r="AC15" s="12">
        <v>0</v>
      </c>
      <c r="AD15" s="12">
        <v>0</v>
      </c>
      <c r="AE15" s="12">
        <v>5</v>
      </c>
      <c r="AF15" s="68">
        <v>0.55549999999999999</v>
      </c>
      <c r="AG15" s="19">
        <v>9</v>
      </c>
      <c r="AH15" s="7"/>
      <c r="AI15" s="7"/>
      <c r="AJ15" s="7"/>
      <c r="AK15" s="7"/>
      <c r="AL15" s="10"/>
      <c r="AM15" s="1"/>
      <c r="AN15" s="1"/>
      <c r="AO15" s="1"/>
      <c r="AP15" s="1"/>
      <c r="AQ15" s="1"/>
      <c r="AR15" s="52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92</v>
      </c>
      <c r="AB16" s="36">
        <f>SUM(AB4:AB15)</f>
        <v>0</v>
      </c>
      <c r="AC16" s="36">
        <f>SUM(AC4:AC15)</f>
        <v>12</v>
      </c>
      <c r="AD16" s="36">
        <f>SUM(AD4:AD15)</f>
        <v>70</v>
      </c>
      <c r="AE16" s="36">
        <f>SUM(AE4:AE15)</f>
        <v>226</v>
      </c>
      <c r="AF16" s="37">
        <f>PRODUCT(AE16/AG16)</f>
        <v>0.5355372381409278</v>
      </c>
      <c r="AG16" s="21">
        <f>SUM(AG4:AG15)</f>
        <v>422.00613496932516</v>
      </c>
      <c r="AH16" s="18"/>
      <c r="AI16" s="29"/>
      <c r="AJ16" s="41"/>
      <c r="AK16" s="42"/>
      <c r="AL16" s="10"/>
      <c r="AM16" s="36">
        <f>SUM(AM4:AM15)</f>
        <v>2</v>
      </c>
      <c r="AN16" s="36">
        <f>SUM(AN4:AN15)</f>
        <v>0</v>
      </c>
      <c r="AO16" s="36">
        <f>SUM(AO4:AO15)</f>
        <v>0</v>
      </c>
      <c r="AP16" s="36">
        <f>SUM(AP4:AP15)</f>
        <v>1</v>
      </c>
      <c r="AQ16" s="36">
        <f>SUM(AQ4:AQ15)</f>
        <v>4</v>
      </c>
      <c r="AR16" s="37">
        <f>PRODUCT(AQ16/AS16)</f>
        <v>0.30769230769230771</v>
      </c>
      <c r="AS16" s="39">
        <f>SUM(AS4:AS15)</f>
        <v>13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36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25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94</v>
      </c>
      <c r="F21" s="47">
        <f>PRODUCT(AB16+AN16)</f>
        <v>0</v>
      </c>
      <c r="G21" s="47">
        <f>PRODUCT(AC16+AO16)</f>
        <v>12</v>
      </c>
      <c r="H21" s="47">
        <f>PRODUCT(AD16+AP16)</f>
        <v>71</v>
      </c>
      <c r="I21" s="47">
        <f>PRODUCT(AE16+AQ16)</f>
        <v>230</v>
      </c>
      <c r="J21" s="60">
        <f>PRODUCT(I21/K21)</f>
        <v>0.52872817533071959</v>
      </c>
      <c r="K21" s="10">
        <f>PRODUCT(AG16+AS16)</f>
        <v>435.00613496932516</v>
      </c>
      <c r="L21" s="53">
        <f>PRODUCT((F21+G21)/E21)</f>
        <v>0.1276595744680851</v>
      </c>
      <c r="M21" s="53">
        <f>PRODUCT(H21/E21)</f>
        <v>0.75531914893617025</v>
      </c>
      <c r="N21" s="53">
        <f>PRODUCT((F21+G21+H21)/E21)</f>
        <v>0.88297872340425532</v>
      </c>
      <c r="O21" s="53">
        <f>PRODUCT(I21/E21)</f>
        <v>2.4468085106382977</v>
      </c>
      <c r="Q21" s="17"/>
      <c r="R21" s="17"/>
      <c r="S21" s="16"/>
      <c r="T21" s="54" t="s">
        <v>37</v>
      </c>
      <c r="U21" s="10"/>
      <c r="V21" s="10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94</v>
      </c>
      <c r="F22" s="47">
        <f t="shared" ref="F22:I22" si="0">SUM(F19:F21)</f>
        <v>0</v>
      </c>
      <c r="G22" s="47">
        <f t="shared" si="0"/>
        <v>12</v>
      </c>
      <c r="H22" s="47">
        <f t="shared" si="0"/>
        <v>71</v>
      </c>
      <c r="I22" s="47">
        <f t="shared" si="0"/>
        <v>230</v>
      </c>
      <c r="J22" s="60">
        <f>PRODUCT(I22/K22)</f>
        <v>0.52872817533071959</v>
      </c>
      <c r="K22" s="16">
        <f>SUM(K19:K21)</f>
        <v>435.00613496932516</v>
      </c>
      <c r="L22" s="53">
        <f>PRODUCT((F22+G22)/E22)</f>
        <v>0.1276595744680851</v>
      </c>
      <c r="M22" s="53">
        <f>PRODUCT(H22/E22)</f>
        <v>0.75531914893617025</v>
      </c>
      <c r="N22" s="53">
        <f>PRODUCT((F22+G22+H22)/E22)</f>
        <v>0.88297872340425532</v>
      </c>
      <c r="O22" s="53">
        <f>PRODUCT(I22/E22)</f>
        <v>2.4468085106382977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sortState ref="X14:AJ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2019-08-23T19:58:53Z</dcterms:modified>
</cp:coreProperties>
</file>