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4" l="1"/>
  <c r="N8" i="4"/>
  <c r="M8" i="4"/>
  <c r="L8" i="4"/>
  <c r="K8" i="4"/>
  <c r="AS5" i="4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G5" i="4"/>
  <c r="G9" i="4" s="1"/>
  <c r="G11" i="4" s="1"/>
  <c r="F5" i="4"/>
  <c r="F9" i="4" s="1"/>
  <c r="E5" i="4"/>
  <c r="E9" i="4" s="1"/>
  <c r="E11" i="4" s="1"/>
  <c r="F11" i="4" l="1"/>
  <c r="L11" i="4" s="1"/>
  <c r="F10" i="4"/>
  <c r="H10" i="4"/>
  <c r="N10" i="4" s="1"/>
  <c r="K11" i="4"/>
  <c r="O11" i="4"/>
  <c r="J11" i="4"/>
  <c r="O10" i="4"/>
  <c r="J10" i="4"/>
  <c r="L10" i="4"/>
  <c r="AF5" i="4"/>
  <c r="P9" i="3"/>
  <c r="M9" i="3"/>
  <c r="M10" i="4" l="1"/>
  <c r="H11" i="4"/>
  <c r="O20" i="1"/>
  <c r="M11" i="4" l="1"/>
  <c r="N11" i="4"/>
</calcChain>
</file>

<file path=xl/sharedStrings.xml><?xml version="1.0" encoding="utf-8"?>
<sst xmlns="http://schemas.openxmlformats.org/spreadsheetml/2006/main" count="268" uniqueCount="131">
  <si>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</si>
  <si>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</si>
  <si>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</si>
  <si>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</si>
  <si>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</si>
  <si>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</si>
  <si>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</si>
  <si>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</si>
  <si>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</si>
  <si>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</si>
  <si>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</si>
  <si>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</si>
  <si>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</si>
  <si>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</si>
  <si>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</si>
  <si>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</si>
  <si>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</si>
  <si>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</si>
  <si>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</si>
  <si>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</si>
  <si>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</si>
  <si>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</si>
  <si>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</si>
  <si>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</si>
  <si>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</si>
  <si>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</si>
  <si>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</si>
  <si>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</si>
  <si>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</si>
  <si>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</si>
  <si>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</si>
  <si>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</si>
  <si>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</si>
  <si>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</si>
  <si>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</si>
  <si>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</si>
  <si>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</si>
  <si>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</si>
  <si>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</si>
  <si>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</si>
  <si>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</si>
  <si>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</si>
  <si>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</si>
  <si>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</si>
  <si>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</si>
  <si>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</si>
  <si>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</si>
  <si>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</si>
  <si>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</si>
  <si>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</si>
  <si>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</si>
  <si>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</si>
  <si>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</si>
  <si>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</si>
  <si>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</si>
  <si>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</si>
  <si>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</si>
  <si>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</si>
  <si>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</si>
  <si>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</si>
  <si>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</si>
  <si>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</si>
  <si>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</si>
  <si>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B - POJAT</t>
  </si>
  <si>
    <t>A - POJAT</t>
  </si>
  <si>
    <t>4.</t>
  </si>
  <si>
    <t>7.</t>
  </si>
  <si>
    <t>11.</t>
  </si>
  <si>
    <t>12.</t>
  </si>
  <si>
    <t xml:space="preserve">      Mitalit</t>
  </si>
  <si>
    <t>Kalle Raitala</t>
  </si>
  <si>
    <t>25.06. 1998  Sotkamo</t>
  </si>
  <si>
    <t xml:space="preserve">  2-1  (2-3, 10-4, 1-0)</t>
  </si>
  <si>
    <t>Länsi</t>
  </si>
  <si>
    <t>Jyri Sarvikas</t>
  </si>
  <si>
    <t>1351</t>
  </si>
  <si>
    <t>05.08. 2000  Oulu</t>
  </si>
  <si>
    <t xml:space="preserve">  1-2  (3-2, 0-5, 1-2)</t>
  </si>
  <si>
    <t>LP</t>
  </si>
  <si>
    <t>3v</t>
  </si>
  <si>
    <t>Yrjö-Pekka Hautamäki</t>
  </si>
  <si>
    <t>1900</t>
  </si>
  <si>
    <t>14.07. 2001  Hamina</t>
  </si>
  <si>
    <t xml:space="preserve">  0-2  (1-3, 3-4)</t>
  </si>
  <si>
    <t>Tahko</t>
  </si>
  <si>
    <t>I p</t>
  </si>
  <si>
    <t>Ismo Juka</t>
  </si>
  <si>
    <t>2340</t>
  </si>
  <si>
    <t>4/6</t>
  </si>
  <si>
    <t>4/5</t>
  </si>
  <si>
    <t>8/11</t>
  </si>
  <si>
    <t>HP</t>
  </si>
  <si>
    <t>2.</t>
  </si>
  <si>
    <t>KiPe</t>
  </si>
  <si>
    <t>Tahko  2</t>
  </si>
  <si>
    <t>suomensarja</t>
  </si>
  <si>
    <t>HP = Haminan Palloilijat  (1928)</t>
  </si>
  <si>
    <t>LP = Loimaan Palloilijat  (1931)</t>
  </si>
  <si>
    <t>Tahko = Hyvinkään Tahko  (1915)</t>
  </si>
  <si>
    <t>KiPe = Kinnarin Pesis  (1998)</t>
  </si>
  <si>
    <t>08.07. 1999  HP - KPL  1-2  (4-6, 4-1, 0-1)</t>
  </si>
  <si>
    <t>27.07. 1999  SMJ - HP  2-1  (2-9, 5-4, 0-0, 3-1)</t>
  </si>
  <si>
    <t>6.  ottelu</t>
  </si>
  <si>
    <t xml:space="preserve">  18 v   0 kk 22 pv</t>
  </si>
  <si>
    <t xml:space="preserve">  18 v   1 kk 11 pv</t>
  </si>
  <si>
    <t>9.</t>
  </si>
  <si>
    <t>4-0  SMJ</t>
  </si>
  <si>
    <t>4-2  KoU</t>
  </si>
  <si>
    <t>0-2  SoJy</t>
  </si>
  <si>
    <t>3-2  Lippo</t>
  </si>
  <si>
    <t>0-3  KiPa</t>
  </si>
  <si>
    <t>0-2  PattU</t>
  </si>
  <si>
    <t>3-0  UPV</t>
  </si>
  <si>
    <t>3/3</t>
  </si>
  <si>
    <t>1/2</t>
  </si>
  <si>
    <t>16.6.1981   Hyvinkää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</si>
  <si>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</si>
  <si>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</si>
  <si>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</si>
  <si>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</si>
  <si>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</si>
  <si>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</si>
  <si>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</si>
  <si>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</si>
  <si>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</si>
  <si>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</si>
  <si>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</si>
  <si>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1/1</t>
  </si>
  <si>
    <t>2/3</t>
  </si>
  <si>
    <t>4/4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</si>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</sst>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15" xfId="0" applyFont="1" applyFill="1" applyBorder="1"/>
    <xf numFmtId="0" fontId="4" fillId="9" borderId="15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10.425781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70</v>
      </c>
      <c r="C1" s="6"/>
      <c r="D1" s="102"/>
      <c r="E1" s="112" t="s">
        <v>115</v>
      </c>
      <c r="F1" s="7"/>
      <c r="G1" s="7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116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27" t="s">
        <v>69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1999</v>
      </c>
      <c r="C4" s="25" t="s">
        <v>68</v>
      </c>
      <c r="D4" s="26" t="s">
        <v>91</v>
      </c>
      <c r="E4" s="25">
        <v>10</v>
      </c>
      <c r="F4" s="25">
        <v>1</v>
      </c>
      <c r="G4" s="27">
        <v>1</v>
      </c>
      <c r="H4" s="25">
        <v>7</v>
      </c>
      <c r="I4" s="25">
        <v>31</v>
      </c>
      <c r="J4" s="25">
        <v>6</v>
      </c>
      <c r="K4" s="25">
        <v>15</v>
      </c>
      <c r="L4" s="25">
        <v>8</v>
      </c>
      <c r="M4" s="25">
        <v>2</v>
      </c>
      <c r="N4" s="28">
        <v>0.42899999999999999</v>
      </c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1"/>
      <c r="AH4" s="91"/>
      <c r="AI4" s="91"/>
      <c r="AJ4" s="9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67</v>
      </c>
      <c r="D5" s="26" t="s">
        <v>78</v>
      </c>
      <c r="E5" s="25">
        <v>25</v>
      </c>
      <c r="F5" s="25">
        <v>0</v>
      </c>
      <c r="G5" s="27">
        <v>3</v>
      </c>
      <c r="H5" s="25">
        <v>15</v>
      </c>
      <c r="I5" s="25">
        <v>95</v>
      </c>
      <c r="J5" s="25">
        <v>67</v>
      </c>
      <c r="K5" s="25">
        <v>19</v>
      </c>
      <c r="L5" s="25">
        <v>6</v>
      </c>
      <c r="M5" s="25">
        <v>3</v>
      </c>
      <c r="N5" s="28">
        <v>0.59399999999999997</v>
      </c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1"/>
      <c r="AH5" s="91"/>
      <c r="AI5" s="91"/>
      <c r="AJ5" s="91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65</v>
      </c>
      <c r="D6" s="26" t="s">
        <v>84</v>
      </c>
      <c r="E6" s="25">
        <v>26</v>
      </c>
      <c r="F6" s="25">
        <v>0</v>
      </c>
      <c r="G6" s="27">
        <v>1</v>
      </c>
      <c r="H6" s="25">
        <v>26</v>
      </c>
      <c r="I6" s="25">
        <v>53</v>
      </c>
      <c r="J6" s="25">
        <v>48</v>
      </c>
      <c r="K6" s="25">
        <v>1</v>
      </c>
      <c r="L6" s="25">
        <v>3</v>
      </c>
      <c r="M6" s="25">
        <v>1</v>
      </c>
      <c r="N6" s="28">
        <v>0.57599999999999996</v>
      </c>
      <c r="O6" s="24"/>
      <c r="P6" s="18"/>
      <c r="Q6" s="18"/>
      <c r="R6" s="18"/>
      <c r="S6" s="18"/>
      <c r="T6" s="24"/>
      <c r="U6" s="25">
        <v>9</v>
      </c>
      <c r="V6" s="25">
        <v>1</v>
      </c>
      <c r="W6" s="27">
        <v>2</v>
      </c>
      <c r="X6" s="25">
        <v>9</v>
      </c>
      <c r="Y6" s="25">
        <v>34</v>
      </c>
      <c r="Z6" s="28">
        <v>0.85</v>
      </c>
      <c r="AA6" s="24"/>
      <c r="AB6" s="18"/>
      <c r="AC6" s="18"/>
      <c r="AD6" s="18"/>
      <c r="AE6" s="18"/>
      <c r="AF6" s="24"/>
      <c r="AG6" s="91" t="s">
        <v>109</v>
      </c>
      <c r="AH6" s="91" t="s">
        <v>110</v>
      </c>
      <c r="AI6" s="91" t="s">
        <v>111</v>
      </c>
      <c r="AJ6" s="9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62</v>
      </c>
      <c r="D7" s="26" t="s">
        <v>84</v>
      </c>
      <c r="E7" s="25">
        <v>22</v>
      </c>
      <c r="F7" s="25">
        <v>1</v>
      </c>
      <c r="G7" s="25">
        <v>2</v>
      </c>
      <c r="H7" s="25">
        <v>18</v>
      </c>
      <c r="I7" s="25">
        <v>69</v>
      </c>
      <c r="J7" s="25">
        <v>57</v>
      </c>
      <c r="K7" s="25">
        <v>7</v>
      </c>
      <c r="L7" s="25">
        <v>2</v>
      </c>
      <c r="M7" s="25">
        <v>3</v>
      </c>
      <c r="N7" s="28">
        <v>0.53100000000000003</v>
      </c>
      <c r="O7" s="124"/>
      <c r="P7" s="18"/>
      <c r="Q7" s="18"/>
      <c r="R7" s="18"/>
      <c r="S7" s="18"/>
      <c r="T7" s="24"/>
      <c r="U7" s="25">
        <v>1</v>
      </c>
      <c r="V7" s="25">
        <v>0</v>
      </c>
      <c r="W7" s="25">
        <v>0</v>
      </c>
      <c r="X7" s="25">
        <v>1</v>
      </c>
      <c r="Y7" s="25">
        <v>4</v>
      </c>
      <c r="Z7" s="28">
        <v>1</v>
      </c>
      <c r="AA7" s="24"/>
      <c r="AB7" s="18"/>
      <c r="AC7" s="18"/>
      <c r="AD7" s="18"/>
      <c r="AE7" s="18"/>
      <c r="AF7" s="24"/>
      <c r="AG7" s="91" t="s">
        <v>112</v>
      </c>
      <c r="AH7" s="91"/>
      <c r="AI7" s="91"/>
      <c r="AJ7" s="91"/>
      <c r="AK7" s="24"/>
      <c r="AL7" s="25"/>
      <c r="AM7" s="25"/>
      <c r="AN7" s="25"/>
      <c r="AO7" s="27"/>
      <c r="AP7" s="29"/>
      <c r="AQ7" s="25">
        <v>1</v>
      </c>
      <c r="AR7" s="39"/>
    </row>
    <row r="8" spans="1:44" s="4" customFormat="1" ht="15" customHeight="1" x14ac:dyDescent="0.25">
      <c r="A8" s="2"/>
      <c r="B8" s="143">
        <v>2003</v>
      </c>
      <c r="C8" s="143" t="s">
        <v>92</v>
      </c>
      <c r="D8" s="144" t="s">
        <v>93</v>
      </c>
      <c r="E8" s="143">
        <v>24</v>
      </c>
      <c r="F8" s="143">
        <v>0</v>
      </c>
      <c r="G8" s="145">
        <v>2</v>
      </c>
      <c r="H8" s="143">
        <v>18</v>
      </c>
      <c r="I8" s="143">
        <v>65</v>
      </c>
      <c r="J8" s="143">
        <v>60</v>
      </c>
      <c r="K8" s="143">
        <v>3</v>
      </c>
      <c r="L8" s="143">
        <v>0</v>
      </c>
      <c r="M8" s="143">
        <v>2</v>
      </c>
      <c r="N8" s="28">
        <v>0.54200000000000004</v>
      </c>
      <c r="O8" s="124"/>
      <c r="P8" s="18"/>
      <c r="Q8" s="18"/>
      <c r="R8" s="18"/>
      <c r="S8" s="18"/>
      <c r="T8" s="24"/>
      <c r="U8" s="25">
        <v>12</v>
      </c>
      <c r="V8" s="25">
        <v>0</v>
      </c>
      <c r="W8" s="27">
        <v>0</v>
      </c>
      <c r="X8" s="25">
        <v>13</v>
      </c>
      <c r="Y8" s="25">
        <v>35</v>
      </c>
      <c r="Z8" s="28">
        <v>0.49299999999999999</v>
      </c>
      <c r="AA8" s="24"/>
      <c r="AB8" s="18"/>
      <c r="AC8" s="18" t="s">
        <v>105</v>
      </c>
      <c r="AD8" s="18"/>
      <c r="AE8" s="18"/>
      <c r="AF8" s="24"/>
      <c r="AG8" s="91" t="s">
        <v>106</v>
      </c>
      <c r="AH8" s="91" t="s">
        <v>107</v>
      </c>
      <c r="AI8" s="91"/>
      <c r="AJ8" s="91" t="s">
        <v>108</v>
      </c>
      <c r="AK8" s="24"/>
      <c r="AL8" s="25"/>
      <c r="AM8" s="25"/>
      <c r="AN8" s="25"/>
      <c r="AO8" s="27"/>
      <c r="AP8" s="29">
        <v>1</v>
      </c>
      <c r="AQ8" s="25"/>
      <c r="AR8" s="39"/>
    </row>
    <row r="9" spans="1:44" s="4" customFormat="1" ht="15" customHeight="1" x14ac:dyDescent="0.25">
      <c r="A9" s="2"/>
      <c r="B9" s="143">
        <v>2004</v>
      </c>
      <c r="C9" s="143"/>
      <c r="D9" s="144"/>
      <c r="E9" s="143"/>
      <c r="F9" s="143"/>
      <c r="G9" s="145"/>
      <c r="H9" s="143"/>
      <c r="I9" s="143"/>
      <c r="J9" s="143"/>
      <c r="K9" s="143"/>
      <c r="L9" s="143"/>
      <c r="M9" s="143"/>
      <c r="N9" s="28"/>
      <c r="O9" s="1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91"/>
      <c r="AH9" s="91"/>
      <c r="AI9" s="91"/>
      <c r="AJ9" s="9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146">
        <v>2005</v>
      </c>
      <c r="C10" s="146" t="s">
        <v>66</v>
      </c>
      <c r="D10" s="147" t="s">
        <v>94</v>
      </c>
      <c r="E10" s="146"/>
      <c r="F10" s="148" t="s">
        <v>95</v>
      </c>
      <c r="G10" s="149"/>
      <c r="H10" s="146"/>
      <c r="I10" s="146"/>
      <c r="J10" s="146"/>
      <c r="K10" s="146"/>
      <c r="L10" s="146"/>
      <c r="M10" s="146"/>
      <c r="N10" s="150"/>
      <c r="O10" s="1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91"/>
      <c r="AH10" s="91"/>
      <c r="AI10" s="91"/>
      <c r="AJ10" s="91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1"/>
      <c r="B11" s="16" t="s">
        <v>7</v>
      </c>
      <c r="C11" s="17"/>
      <c r="D11" s="15"/>
      <c r="E11" s="18">
        <v>107</v>
      </c>
      <c r="F11" s="18">
        <v>2</v>
      </c>
      <c r="G11" s="18">
        <v>9</v>
      </c>
      <c r="H11" s="18">
        <v>84</v>
      </c>
      <c r="I11" s="18">
        <v>313</v>
      </c>
      <c r="J11" s="18">
        <v>238</v>
      </c>
      <c r="K11" s="18">
        <v>45</v>
      </c>
      <c r="L11" s="18">
        <v>19</v>
      </c>
      <c r="M11" s="18">
        <v>11</v>
      </c>
      <c r="N11" s="33">
        <v>0.55100000000000005</v>
      </c>
      <c r="O11" s="99"/>
      <c r="P11" s="75" t="s">
        <v>47</v>
      </c>
      <c r="Q11" s="75" t="s">
        <v>47</v>
      </c>
      <c r="R11" s="75" t="s">
        <v>47</v>
      </c>
      <c r="S11" s="75" t="s">
        <v>47</v>
      </c>
      <c r="T11" s="30"/>
      <c r="U11" s="18">
        <v>22</v>
      </c>
      <c r="V11" s="18">
        <v>1</v>
      </c>
      <c r="W11" s="18">
        <v>2</v>
      </c>
      <c r="X11" s="18">
        <v>23</v>
      </c>
      <c r="Y11" s="18">
        <v>73</v>
      </c>
      <c r="Z11" s="33">
        <v>0.63500000000000001</v>
      </c>
      <c r="AA11" s="99"/>
      <c r="AB11" s="75" t="s">
        <v>47</v>
      </c>
      <c r="AC11" s="75" t="s">
        <v>47</v>
      </c>
      <c r="AD11" s="75" t="s">
        <v>47</v>
      </c>
      <c r="AE11" s="75" t="s">
        <v>47</v>
      </c>
      <c r="AF11" s="24"/>
      <c r="AG11" s="75" t="s">
        <v>113</v>
      </c>
      <c r="AH11" s="75" t="s">
        <v>114</v>
      </c>
      <c r="AI11" s="75" t="s">
        <v>61</v>
      </c>
      <c r="AJ11" s="75" t="s">
        <v>61</v>
      </c>
      <c r="AK11" s="24"/>
      <c r="AL11" s="18">
        <v>0</v>
      </c>
      <c r="AM11" s="18">
        <v>0</v>
      </c>
      <c r="AN11" s="18">
        <v>0</v>
      </c>
      <c r="AO11" s="18">
        <v>0</v>
      </c>
      <c r="AP11" s="18">
        <v>1</v>
      </c>
      <c r="AQ11" s="18">
        <v>1</v>
      </c>
      <c r="AR11" s="39"/>
    </row>
    <row r="12" spans="1:44" s="4" customFormat="1" ht="15" customHeight="1" x14ac:dyDescent="0.25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2"/>
      <c r="O12" s="24"/>
      <c r="P12" s="22"/>
      <c r="Q12" s="20"/>
      <c r="R12" s="83"/>
      <c r="S12" s="84"/>
      <c r="T12" s="24"/>
      <c r="U12" s="17"/>
      <c r="V12" s="14"/>
      <c r="W12" s="14"/>
      <c r="X12" s="14"/>
      <c r="Y12" s="14"/>
      <c r="Z12" s="15"/>
      <c r="AA12" s="24"/>
      <c r="AB12" s="85"/>
      <c r="AC12" s="86"/>
      <c r="AD12" s="83"/>
      <c r="AE12" s="84"/>
      <c r="AF12" s="24"/>
      <c r="AG12" s="87">
        <v>1</v>
      </c>
      <c r="AH12" s="88">
        <v>0.5</v>
      </c>
      <c r="AI12" s="88">
        <v>0</v>
      </c>
      <c r="AJ12" s="151">
        <v>0</v>
      </c>
      <c r="AK12" s="24"/>
      <c r="AL12" s="17"/>
      <c r="AM12" s="14"/>
      <c r="AN12" s="14"/>
      <c r="AO12" s="14"/>
      <c r="AP12" s="14"/>
      <c r="AQ12" s="15"/>
      <c r="AR12" s="39"/>
    </row>
    <row r="13" spans="1:44" ht="15" customHeight="1" x14ac:dyDescent="0.25">
      <c r="A13" s="2"/>
      <c r="B13" s="26" t="s">
        <v>2</v>
      </c>
      <c r="C13" s="29"/>
      <c r="D13" s="34">
        <v>266.33333333333337</v>
      </c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24"/>
      <c r="Q13" s="24"/>
      <c r="R13" s="24"/>
      <c r="S13" s="2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35"/>
      <c r="AH13" s="35"/>
      <c r="AI13" s="35"/>
      <c r="AJ13" s="35"/>
      <c r="AK13" s="24"/>
      <c r="AL13" s="35"/>
      <c r="AM13" s="35"/>
      <c r="AN13" s="35"/>
      <c r="AO13" s="35"/>
      <c r="AP13" s="35"/>
      <c r="AQ13" s="35"/>
      <c r="AR13" s="39"/>
    </row>
    <row r="14" spans="1:44" s="4" customFormat="1" ht="15" customHeight="1" x14ac:dyDescent="0.25">
      <c r="A14" s="2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0"/>
      <c r="P14" s="30"/>
      <c r="Q14" s="30"/>
      <c r="R14" s="30"/>
      <c r="S14" s="30"/>
      <c r="T14" s="30"/>
      <c r="U14" s="35"/>
      <c r="V14" s="38"/>
      <c r="W14" s="35"/>
      <c r="X14" s="35"/>
      <c r="Y14" s="35"/>
      <c r="Z14" s="35"/>
      <c r="AA14" s="35"/>
      <c r="AB14" s="35"/>
      <c r="AC14" s="35"/>
      <c r="AD14" s="35"/>
      <c r="AE14" s="35"/>
      <c r="AF14" s="24"/>
      <c r="AG14" s="35"/>
      <c r="AH14" s="35"/>
      <c r="AI14" s="35"/>
      <c r="AJ14" s="35"/>
      <c r="AK14" s="24"/>
      <c r="AL14" s="35"/>
      <c r="AM14" s="35"/>
      <c r="AN14" s="35"/>
      <c r="AO14" s="35"/>
      <c r="AP14" s="35"/>
      <c r="AQ14" s="35"/>
      <c r="AR14" s="39"/>
    </row>
    <row r="15" spans="1:44" ht="15" customHeight="1" x14ac:dyDescent="0.25">
      <c r="A15" s="2"/>
      <c r="B15" s="22" t="s">
        <v>24</v>
      </c>
      <c r="C15" s="40"/>
      <c r="D15" s="4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5"/>
      <c r="K15" s="18" t="s">
        <v>26</v>
      </c>
      <c r="L15" s="18" t="s">
        <v>27</v>
      </c>
      <c r="M15" s="18" t="s">
        <v>28</v>
      </c>
      <c r="N15" s="18" t="s">
        <v>21</v>
      </c>
      <c r="O15" s="24"/>
      <c r="P15" s="41" t="s">
        <v>29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42"/>
      <c r="AC15" s="42"/>
      <c r="AD15" s="12"/>
      <c r="AE15" s="43"/>
      <c r="AF15" s="24"/>
      <c r="AG15" s="41" t="s">
        <v>56</v>
      </c>
      <c r="AH15" s="12"/>
      <c r="AI15" s="42"/>
      <c r="AJ15" s="43"/>
      <c r="AK15" s="24"/>
      <c r="AL15" s="10" t="s">
        <v>57</v>
      </c>
      <c r="AM15" s="12"/>
      <c r="AN15" s="12"/>
      <c r="AO15" s="12"/>
      <c r="AP15" s="12"/>
      <c r="AQ15" s="43"/>
      <c r="AR15" s="39"/>
    </row>
    <row r="16" spans="1:44" ht="15" customHeight="1" x14ac:dyDescent="0.25">
      <c r="A16" s="2"/>
      <c r="B16" s="41" t="s">
        <v>12</v>
      </c>
      <c r="C16" s="12"/>
      <c r="D16" s="43"/>
      <c r="E16" s="25">
        <v>107</v>
      </c>
      <c r="F16" s="25">
        <v>2</v>
      </c>
      <c r="G16" s="25">
        <v>9</v>
      </c>
      <c r="H16" s="25">
        <v>84</v>
      </c>
      <c r="I16" s="25">
        <v>313</v>
      </c>
      <c r="J16" s="35"/>
      <c r="K16" s="44">
        <v>0.10280373831775701</v>
      </c>
      <c r="L16" s="44">
        <v>0.78504672897196259</v>
      </c>
      <c r="M16" s="44">
        <v>2.9252336448598131</v>
      </c>
      <c r="N16" s="32">
        <v>0.55100000000000005</v>
      </c>
      <c r="O16" s="24"/>
      <c r="P16" s="45" t="s">
        <v>9</v>
      </c>
      <c r="Q16" s="46"/>
      <c r="R16" s="47" t="s">
        <v>100</v>
      </c>
      <c r="S16" s="47"/>
      <c r="T16" s="47"/>
      <c r="U16" s="47"/>
      <c r="V16" s="47"/>
      <c r="W16" s="47"/>
      <c r="X16" s="47"/>
      <c r="Y16" s="92"/>
      <c r="Z16" s="92"/>
      <c r="AA16" s="92" t="s">
        <v>58</v>
      </c>
      <c r="AB16" s="47"/>
      <c r="AC16" s="152" t="s">
        <v>103</v>
      </c>
      <c r="AD16" s="114"/>
      <c r="AE16" s="79"/>
      <c r="AF16" s="24"/>
      <c r="AG16" s="51"/>
      <c r="AH16" s="93"/>
      <c r="AI16" s="47"/>
      <c r="AJ16" s="79"/>
      <c r="AK16" s="24"/>
      <c r="AL16" s="45"/>
      <c r="AM16" s="92"/>
      <c r="AN16" s="47"/>
      <c r="AO16" s="47"/>
      <c r="AP16" s="47"/>
      <c r="AQ16" s="79"/>
      <c r="AR16" s="39"/>
    </row>
    <row r="17" spans="1:45" ht="15" customHeight="1" x14ac:dyDescent="0.25">
      <c r="A17" s="2"/>
      <c r="B17" s="48" t="s">
        <v>14</v>
      </c>
      <c r="C17" s="49"/>
      <c r="D17" s="50"/>
      <c r="E17" s="25">
        <v>22</v>
      </c>
      <c r="F17" s="25">
        <v>1</v>
      </c>
      <c r="G17" s="25">
        <v>2</v>
      </c>
      <c r="H17" s="25">
        <v>23</v>
      </c>
      <c r="I17" s="25">
        <v>73</v>
      </c>
      <c r="J17" s="35"/>
      <c r="K17" s="44">
        <v>0.13636363636363635</v>
      </c>
      <c r="L17" s="44">
        <v>1.0454545454545454</v>
      </c>
      <c r="M17" s="44">
        <v>3.3181818181818183</v>
      </c>
      <c r="N17" s="32">
        <v>0.63500000000000001</v>
      </c>
      <c r="O17" s="24"/>
      <c r="P17" s="51" t="s">
        <v>50</v>
      </c>
      <c r="Q17" s="52"/>
      <c r="R17" s="53" t="s">
        <v>101</v>
      </c>
      <c r="S17" s="53"/>
      <c r="T17" s="53"/>
      <c r="U17" s="53"/>
      <c r="V17" s="53"/>
      <c r="W17" s="53"/>
      <c r="X17" s="53"/>
      <c r="Y17" s="94"/>
      <c r="Z17" s="94"/>
      <c r="AA17" s="94" t="s">
        <v>102</v>
      </c>
      <c r="AB17" s="53"/>
      <c r="AC17" s="153" t="s">
        <v>104</v>
      </c>
      <c r="AD17" s="115"/>
      <c r="AE17" s="80"/>
      <c r="AF17" s="24"/>
      <c r="AG17" s="51"/>
      <c r="AH17" s="89"/>
      <c r="AI17" s="53"/>
      <c r="AJ17" s="80"/>
      <c r="AK17" s="24"/>
      <c r="AL17" s="51"/>
      <c r="AM17" s="94"/>
      <c r="AN17" s="53"/>
      <c r="AO17" s="53"/>
      <c r="AP17" s="53"/>
      <c r="AQ17" s="80"/>
      <c r="AR17" s="39"/>
    </row>
    <row r="18" spans="1:45" ht="15" customHeight="1" x14ac:dyDescent="0.25">
      <c r="A18" s="2"/>
      <c r="B18" s="54" t="s">
        <v>15</v>
      </c>
      <c r="C18" s="55"/>
      <c r="D18" s="56"/>
      <c r="E18" s="31">
        <v>14</v>
      </c>
      <c r="F18" s="31">
        <v>1</v>
      </c>
      <c r="G18" s="31">
        <v>5</v>
      </c>
      <c r="H18" s="31">
        <v>7</v>
      </c>
      <c r="I18" s="31">
        <v>53</v>
      </c>
      <c r="J18" s="35"/>
      <c r="K18" s="57">
        <v>0.42857142857142855</v>
      </c>
      <c r="L18" s="57">
        <v>0.5</v>
      </c>
      <c r="M18" s="57">
        <v>3.7857142857142856</v>
      </c>
      <c r="N18" s="58">
        <v>0.53535353535353536</v>
      </c>
      <c r="O18" s="24"/>
      <c r="P18" s="51" t="s">
        <v>51</v>
      </c>
      <c r="Q18" s="52"/>
      <c r="R18" s="53" t="s">
        <v>100</v>
      </c>
      <c r="S18" s="53"/>
      <c r="T18" s="53"/>
      <c r="U18" s="53"/>
      <c r="V18" s="53"/>
      <c r="W18" s="53"/>
      <c r="X18" s="53"/>
      <c r="Y18" s="94"/>
      <c r="Z18" s="94"/>
      <c r="AA18" s="94" t="s">
        <v>58</v>
      </c>
      <c r="AB18" s="53"/>
      <c r="AC18" s="153" t="s">
        <v>103</v>
      </c>
      <c r="AD18" s="115"/>
      <c r="AE18" s="80"/>
      <c r="AF18" s="24"/>
      <c r="AG18" s="95"/>
      <c r="AH18" s="89"/>
      <c r="AI18" s="53"/>
      <c r="AJ18" s="80"/>
      <c r="AK18" s="24"/>
      <c r="AL18" s="51"/>
      <c r="AM18" s="94"/>
      <c r="AN18" s="53"/>
      <c r="AO18" s="53"/>
      <c r="AP18" s="53"/>
      <c r="AQ18" s="80"/>
      <c r="AR18" s="39"/>
    </row>
    <row r="19" spans="1:45" ht="15" customHeight="1" x14ac:dyDescent="0.25">
      <c r="A19" s="2"/>
      <c r="B19" s="59" t="s">
        <v>25</v>
      </c>
      <c r="C19" s="60"/>
      <c r="D19" s="61"/>
      <c r="E19" s="18">
        <v>143</v>
      </c>
      <c r="F19" s="18">
        <v>4</v>
      </c>
      <c r="G19" s="18">
        <v>16</v>
      </c>
      <c r="H19" s="18">
        <v>114</v>
      </c>
      <c r="I19" s="18">
        <v>439</v>
      </c>
      <c r="J19" s="35"/>
      <c r="K19" s="62">
        <v>0.13986013986013987</v>
      </c>
      <c r="L19" s="62">
        <v>0.79720279720279719</v>
      </c>
      <c r="M19" s="62">
        <v>3.06993006993007</v>
      </c>
      <c r="N19" s="33">
        <v>0.5613676457476825</v>
      </c>
      <c r="O19" s="24"/>
      <c r="P19" s="63" t="s">
        <v>10</v>
      </c>
      <c r="Q19" s="64"/>
      <c r="R19" s="65" t="s">
        <v>101</v>
      </c>
      <c r="S19" s="65"/>
      <c r="T19" s="65"/>
      <c r="U19" s="65"/>
      <c r="V19" s="65"/>
      <c r="W19" s="65"/>
      <c r="X19" s="65"/>
      <c r="Y19" s="96"/>
      <c r="Z19" s="96"/>
      <c r="AA19" s="96" t="s">
        <v>102</v>
      </c>
      <c r="AB19" s="65"/>
      <c r="AC19" s="154" t="s">
        <v>104</v>
      </c>
      <c r="AD19" s="116"/>
      <c r="AE19" s="81"/>
      <c r="AF19" s="24"/>
      <c r="AG19" s="77"/>
      <c r="AH19" s="90"/>
      <c r="AI19" s="97"/>
      <c r="AJ19" s="81"/>
      <c r="AK19" s="24"/>
      <c r="AL19" s="63"/>
      <c r="AM19" s="96"/>
      <c r="AN19" s="65"/>
      <c r="AO19" s="65"/>
      <c r="AP19" s="65"/>
      <c r="AQ19" s="81"/>
      <c r="AR19" s="39"/>
    </row>
    <row r="20" spans="1:45" ht="15" customHeight="1" x14ac:dyDescent="0.25">
      <c r="A20" s="2"/>
      <c r="B20" s="37"/>
      <c r="C20" s="37"/>
      <c r="D20" s="37"/>
      <c r="E20" s="37"/>
      <c r="F20" s="37"/>
      <c r="G20" s="37"/>
      <c r="H20" s="37"/>
      <c r="I20" s="37"/>
      <c r="J20" s="35"/>
      <c r="K20" s="37"/>
      <c r="L20" s="37"/>
      <c r="M20" s="37"/>
      <c r="N20" s="36"/>
      <c r="O20" s="24">
        <f>SUM(O17:O19)</f>
        <v>0</v>
      </c>
      <c r="P20" s="35"/>
      <c r="Q20" s="38"/>
      <c r="R20" s="35"/>
      <c r="S20" s="35"/>
      <c r="T20" s="24"/>
      <c r="U20" s="24"/>
      <c r="V20" s="38"/>
      <c r="W20" s="35"/>
      <c r="X20" s="35"/>
      <c r="Y20" s="24"/>
      <c r="Z20" s="24"/>
      <c r="AA20" s="24"/>
      <c r="AB20" s="24"/>
      <c r="AC20" s="24"/>
      <c r="AD20" s="24"/>
      <c r="AE20" s="24"/>
      <c r="AF20" s="24"/>
      <c r="AG20" s="24"/>
      <c r="AH20" s="66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">
      <c r="A21" s="2"/>
      <c r="B21" s="35" t="s">
        <v>60</v>
      </c>
      <c r="C21" s="35"/>
      <c r="D21" s="35" t="s">
        <v>96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ht="15" customHeight="1" x14ac:dyDescent="0.2">
      <c r="A22" s="2"/>
      <c r="B22" s="35"/>
      <c r="C22" s="35"/>
      <c r="D22" s="35" t="s">
        <v>97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2"/>
      <c r="B23" s="35"/>
      <c r="C23" s="35"/>
      <c r="D23" s="35" t="s">
        <v>98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s="9" customFormat="1" ht="15" customHeight="1" x14ac:dyDescent="0.2">
      <c r="A24" s="23"/>
      <c r="B24" s="35"/>
      <c r="C24" s="35"/>
      <c r="D24" s="35" t="s">
        <v>99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s="9" customFormat="1" ht="15" customHeight="1" x14ac:dyDescent="0.25">
      <c r="A25" s="2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66"/>
      <c r="W25" s="35"/>
      <c r="X25" s="35"/>
      <c r="Y25" s="35"/>
      <c r="Z25" s="35"/>
      <c r="AA25" s="35"/>
      <c r="AB25" s="35"/>
      <c r="AC25" s="35"/>
      <c r="AD25" s="35"/>
      <c r="AE25" s="35"/>
      <c r="AF25" s="39"/>
      <c r="AG25" s="8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9" customFormat="1" ht="15" customHeight="1" x14ac:dyDescent="0.25">
      <c r="A26" s="2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35"/>
      <c r="T26" s="24"/>
      <c r="U26" s="24"/>
      <c r="V26" s="66"/>
      <c r="W26" s="35"/>
      <c r="X26" s="35"/>
      <c r="Y26" s="35"/>
      <c r="Z26" s="35"/>
      <c r="AA26" s="35"/>
      <c r="AB26" s="35"/>
      <c r="AC26" s="35"/>
      <c r="AD26" s="35"/>
      <c r="AE26" s="35"/>
      <c r="AF26" s="39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9" customFormat="1" ht="15" customHeight="1" x14ac:dyDescent="0.25">
      <c r="A27" s="23"/>
      <c r="B27" s="35"/>
      <c r="C27" s="8"/>
      <c r="D27" s="8"/>
      <c r="E27" s="35"/>
      <c r="F27" s="35"/>
      <c r="G27" s="35"/>
      <c r="H27" s="35"/>
      <c r="I27" s="35"/>
      <c r="J27" s="35"/>
      <c r="K27" s="35"/>
      <c r="L27" s="35"/>
      <c r="M27" s="125"/>
      <c r="N27" s="125"/>
      <c r="O27" s="24"/>
      <c r="P27" s="35"/>
      <c r="Q27" s="38"/>
      <c r="R27" s="35"/>
      <c r="S27" s="35"/>
      <c r="T27" s="24"/>
      <c r="U27" s="24"/>
      <c r="V27" s="66"/>
      <c r="W27" s="35"/>
      <c r="X27" s="35"/>
      <c r="Y27" s="35"/>
      <c r="Z27" s="35"/>
      <c r="AA27" s="35"/>
      <c r="AB27" s="35"/>
      <c r="AC27" s="35"/>
      <c r="AD27" s="35"/>
      <c r="AE27" s="35"/>
      <c r="AF27" s="39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9" customFormat="1" ht="15" customHeight="1" x14ac:dyDescent="0.25">
      <c r="A28" s="2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9" customFormat="1" ht="15" customHeight="1" x14ac:dyDescent="0.25">
      <c r="A29" s="2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4"/>
      <c r="AH33" s="66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4"/>
      <c r="AH34" s="66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4"/>
      <c r="AH35" s="66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4"/>
      <c r="AH36" s="66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4"/>
      <c r="AH37" s="66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66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66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66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66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  <c r="AR63" s="3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24"/>
      <c r="Q80" s="24"/>
      <c r="R80" s="24"/>
      <c r="S80" s="24"/>
      <c r="T80" s="24"/>
      <c r="U80" s="35"/>
      <c r="V80" s="38"/>
      <c r="W80" s="35"/>
      <c r="X80" s="35"/>
      <c r="Y80" s="24"/>
      <c r="Z80" s="24"/>
      <c r="AA80" s="24"/>
      <c r="AB80" s="24"/>
      <c r="AC80" s="24"/>
      <c r="AD80" s="24"/>
      <c r="AE80" s="24"/>
      <c r="AF80" s="24"/>
      <c r="AG80" s="24"/>
      <c r="AH80" s="66"/>
      <c r="AI80" s="35"/>
      <c r="AJ80" s="35"/>
      <c r="AK80" s="24"/>
      <c r="AL80" s="24"/>
      <c r="AM80" s="24"/>
      <c r="AN80" s="24"/>
      <c r="AO80" s="24"/>
      <c r="AP80" s="24"/>
      <c r="AQ80" s="24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24"/>
      <c r="Q81" s="24"/>
      <c r="R81" s="24"/>
      <c r="S81" s="24"/>
      <c r="T81" s="24"/>
      <c r="U81" s="35"/>
      <c r="V81" s="38"/>
      <c r="W81" s="35"/>
      <c r="X81" s="35"/>
      <c r="Y81" s="24"/>
      <c r="Z81" s="24"/>
      <c r="AA81" s="24"/>
      <c r="AB81" s="24"/>
      <c r="AC81" s="24"/>
      <c r="AD81" s="24"/>
      <c r="AE81" s="24"/>
      <c r="AF81" s="24"/>
      <c r="AG81" s="24"/>
      <c r="AH81" s="66"/>
      <c r="AI81" s="35"/>
      <c r="AJ81" s="35"/>
      <c r="AK81" s="24"/>
      <c r="AL81" s="24"/>
      <c r="AM81" s="24"/>
      <c r="AN81" s="24"/>
      <c r="AO81" s="24"/>
      <c r="AP81" s="24"/>
      <c r="AQ81" s="24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24"/>
      <c r="Q82" s="24"/>
      <c r="R82" s="24"/>
      <c r="S82" s="24"/>
      <c r="T82" s="24"/>
      <c r="U82" s="35"/>
      <c r="V82" s="38"/>
      <c r="W82" s="35"/>
      <c r="X82" s="35"/>
      <c r="Y82" s="24"/>
      <c r="Z82" s="24"/>
      <c r="AA82" s="24"/>
      <c r="AB82" s="24"/>
      <c r="AC82" s="24"/>
      <c r="AD82" s="24"/>
      <c r="AE82" s="24"/>
      <c r="AF82" s="24"/>
      <c r="AG82" s="24"/>
      <c r="AH82" s="66"/>
      <c r="AI82" s="35"/>
      <c r="AJ82" s="35"/>
      <c r="AK82" s="24"/>
      <c r="AL82" s="24"/>
      <c r="AM82" s="24"/>
      <c r="AN82" s="24"/>
      <c r="AO82" s="24"/>
      <c r="AP82" s="24"/>
      <c r="AQ82" s="24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24"/>
      <c r="Q83" s="24"/>
      <c r="R83" s="24"/>
      <c r="S83" s="24"/>
      <c r="T83" s="24"/>
      <c r="U83" s="35"/>
      <c r="V83" s="38"/>
      <c r="W83" s="35"/>
      <c r="X83" s="35"/>
      <c r="Y83" s="24"/>
      <c r="Z83" s="24"/>
      <c r="AA83" s="24"/>
      <c r="AB83" s="24"/>
      <c r="AC83" s="24"/>
      <c r="AD83" s="24"/>
      <c r="AE83" s="24"/>
      <c r="AF83" s="24"/>
      <c r="AG83" s="24"/>
      <c r="AH83" s="66"/>
      <c r="AI83" s="35"/>
      <c r="AJ83" s="35"/>
      <c r="AK83" s="24"/>
      <c r="AL83" s="24"/>
      <c r="AM83" s="24"/>
      <c r="AN83" s="24"/>
      <c r="AO83" s="24"/>
      <c r="AP83" s="24"/>
      <c r="AQ83" s="24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24"/>
      <c r="Q84" s="24"/>
      <c r="R84" s="24"/>
      <c r="S84" s="24"/>
      <c r="T84" s="24"/>
      <c r="U84" s="35"/>
      <c r="V84" s="38"/>
      <c r="W84" s="35"/>
      <c r="X84" s="35"/>
      <c r="Y84" s="24"/>
      <c r="Z84" s="24"/>
      <c r="AA84" s="24"/>
      <c r="AB84" s="24"/>
      <c r="AC84" s="24"/>
      <c r="AD84" s="24"/>
      <c r="AE84" s="24"/>
      <c r="AF84" s="24"/>
      <c r="AG84" s="24"/>
      <c r="AH84" s="66"/>
      <c r="AI84" s="35"/>
      <c r="AJ84" s="35"/>
      <c r="AK84" s="24"/>
      <c r="AL84" s="24"/>
      <c r="AM84" s="24"/>
      <c r="AN84" s="24"/>
      <c r="AO84" s="24"/>
      <c r="AP84" s="24"/>
      <c r="AQ84" s="24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ht="15" customHeight="1" x14ac:dyDescent="0.25">
      <c r="AG173" s="24"/>
      <c r="AH173" s="66"/>
      <c r="AI173" s="35"/>
      <c r="AJ173" s="35"/>
    </row>
    <row r="174" spans="1:44" ht="15" customHeight="1" x14ac:dyDescent="0.25">
      <c r="AG174" s="24"/>
      <c r="AH174" s="66"/>
      <c r="AI174" s="35"/>
      <c r="AJ174" s="35"/>
    </row>
    <row r="175" spans="1:44" ht="15" customHeight="1" x14ac:dyDescent="0.25">
      <c r="AG175" s="24"/>
      <c r="AH175" s="66"/>
      <c r="AI175" s="35"/>
      <c r="AJ175" s="35"/>
    </row>
    <row r="176" spans="1:44" ht="15" customHeight="1" x14ac:dyDescent="0.25">
      <c r="AG176" s="24"/>
      <c r="AH176" s="66"/>
      <c r="AI176" s="35"/>
      <c r="AJ176" s="35"/>
    </row>
    <row r="177" spans="33:36" ht="15" customHeight="1" x14ac:dyDescent="0.25">
      <c r="AG177" s="24"/>
      <c r="AH177" s="66"/>
      <c r="AI177" s="35"/>
      <c r="AJ177" s="35"/>
    </row>
    <row r="178" spans="33:36" ht="15" customHeight="1" x14ac:dyDescent="0.25">
      <c r="AG178" s="24"/>
      <c r="AH178" s="66"/>
      <c r="AI178" s="35"/>
      <c r="AJ178" s="35"/>
    </row>
    <row r="179" spans="33:36" ht="15" customHeight="1" x14ac:dyDescent="0.25">
      <c r="AG179" s="24"/>
      <c r="AH179" s="66"/>
      <c r="AI179" s="35"/>
      <c r="AJ179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70</v>
      </c>
      <c r="C1" s="6"/>
      <c r="D1" s="102"/>
      <c r="E1" s="112" t="s">
        <v>115</v>
      </c>
      <c r="F1" s="155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5"/>
      <c r="AB1" s="155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6" t="s">
        <v>118</v>
      </c>
      <c r="C2" s="71"/>
      <c r="D2" s="157"/>
      <c r="E2" s="13" t="s">
        <v>12</v>
      </c>
      <c r="F2" s="14"/>
      <c r="G2" s="14"/>
      <c r="H2" s="14"/>
      <c r="I2" s="20"/>
      <c r="J2" s="15"/>
      <c r="K2" s="103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58" t="s">
        <v>121</v>
      </c>
      <c r="Y2" s="159"/>
      <c r="Z2" s="160"/>
      <c r="AA2" s="13" t="s">
        <v>12</v>
      </c>
      <c r="AB2" s="14"/>
      <c r="AC2" s="14"/>
      <c r="AD2" s="14"/>
      <c r="AE2" s="20"/>
      <c r="AF2" s="15"/>
      <c r="AG2" s="103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6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5"/>
      <c r="M4" s="18"/>
      <c r="N4" s="18"/>
      <c r="O4" s="18"/>
      <c r="P4" s="24"/>
      <c r="Q4" s="25"/>
      <c r="R4" s="25"/>
      <c r="S4" s="27"/>
      <c r="T4" s="25"/>
      <c r="U4" s="25"/>
      <c r="V4" s="162"/>
      <c r="W4" s="30"/>
      <c r="X4" s="25">
        <v>2005</v>
      </c>
      <c r="Y4" s="25" t="s">
        <v>66</v>
      </c>
      <c r="Z4" s="26" t="s">
        <v>94</v>
      </c>
      <c r="AA4" s="25">
        <v>4</v>
      </c>
      <c r="AB4" s="25">
        <v>3</v>
      </c>
      <c r="AC4" s="25">
        <v>8</v>
      </c>
      <c r="AD4" s="25">
        <v>14</v>
      </c>
      <c r="AE4" s="25">
        <v>34</v>
      </c>
      <c r="AF4" s="32">
        <v>0.75549999999999995</v>
      </c>
      <c r="AG4" s="124">
        <v>45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64" t="s">
        <v>123</v>
      </c>
      <c r="C5" s="165"/>
      <c r="D5" s="166"/>
      <c r="E5" s="167">
        <f>SUM(E4:E4)</f>
        <v>0</v>
      </c>
      <c r="F5" s="167">
        <f>SUM(F4:F4)</f>
        <v>0</v>
      </c>
      <c r="G5" s="167">
        <f>SUM(G4:G4)</f>
        <v>0</v>
      </c>
      <c r="H5" s="167">
        <f>SUM(H4:H4)</f>
        <v>0</v>
      </c>
      <c r="I5" s="167">
        <f>SUM(I4:I4)</f>
        <v>0</v>
      </c>
      <c r="J5" s="168">
        <v>0</v>
      </c>
      <c r="K5" s="103">
        <f>SUM(K4:K4)</f>
        <v>0</v>
      </c>
      <c r="L5" s="22"/>
      <c r="M5" s="20"/>
      <c r="N5" s="83"/>
      <c r="O5" s="84"/>
      <c r="P5" s="24"/>
      <c r="Q5" s="167">
        <f>SUM(Q4:Q4)</f>
        <v>0</v>
      </c>
      <c r="R5" s="167">
        <f>SUM(R4:R4)</f>
        <v>0</v>
      </c>
      <c r="S5" s="167">
        <f>SUM(S4:S4)</f>
        <v>0</v>
      </c>
      <c r="T5" s="167">
        <f>SUM(T4:T4)</f>
        <v>0</v>
      </c>
      <c r="U5" s="167">
        <f>SUM(U4:U4)</f>
        <v>0</v>
      </c>
      <c r="V5" s="33">
        <v>0</v>
      </c>
      <c r="W5" s="103">
        <f>SUM(W4:W4)</f>
        <v>0</v>
      </c>
      <c r="X5" s="16" t="s">
        <v>123</v>
      </c>
      <c r="Y5" s="17"/>
      <c r="Z5" s="15"/>
      <c r="AA5" s="167">
        <f>SUM(AA4:AA4)</f>
        <v>4</v>
      </c>
      <c r="AB5" s="167">
        <f>SUM(AB4:AB4)</f>
        <v>3</v>
      </c>
      <c r="AC5" s="167">
        <f>SUM(AC4:AC4)</f>
        <v>8</v>
      </c>
      <c r="AD5" s="167">
        <f>SUM(AD4:AD4)</f>
        <v>14</v>
      </c>
      <c r="AE5" s="167">
        <f>SUM(AE4:AE4)</f>
        <v>34</v>
      </c>
      <c r="AF5" s="168">
        <f>PRODUCT(AE5/AG5)</f>
        <v>0.75555555555555554</v>
      </c>
      <c r="AG5" s="103">
        <f>SUM(AG4:AG4)</f>
        <v>45</v>
      </c>
      <c r="AH5" s="22"/>
      <c r="AI5" s="20"/>
      <c r="AJ5" s="83"/>
      <c r="AK5" s="84"/>
      <c r="AL5" s="24"/>
      <c r="AM5" s="167">
        <f>SUM(AM4:AM4)</f>
        <v>0</v>
      </c>
      <c r="AN5" s="167">
        <f>SUM(AN4:AN4)</f>
        <v>0</v>
      </c>
      <c r="AO5" s="167">
        <f>SUM(AO4:AO4)</f>
        <v>0</v>
      </c>
      <c r="AP5" s="167">
        <f>SUM(AP4:AP4)</f>
        <v>0</v>
      </c>
      <c r="AQ5" s="167">
        <f>SUM(AQ4:AQ4)</f>
        <v>0</v>
      </c>
      <c r="AR5" s="168">
        <v>0</v>
      </c>
      <c r="AS5" s="161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69" t="s">
        <v>124</v>
      </c>
      <c r="C7" s="170"/>
      <c r="D7" s="171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125</v>
      </c>
      <c r="O7" s="18" t="s">
        <v>126</v>
      </c>
      <c r="Q7" s="38"/>
      <c r="R7" s="38" t="s">
        <v>60</v>
      </c>
      <c r="S7" s="38"/>
      <c r="T7" s="35" t="s">
        <v>96</v>
      </c>
      <c r="U7" s="24"/>
      <c r="V7" s="30"/>
      <c r="W7" s="30"/>
      <c r="X7" s="172"/>
      <c r="Y7" s="172"/>
      <c r="Z7" s="172"/>
      <c r="AA7" s="172"/>
      <c r="AB7" s="172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72"/>
      <c r="AO7" s="172"/>
      <c r="AP7" s="172"/>
      <c r="AQ7" s="172"/>
      <c r="AR7" s="172"/>
      <c r="AS7" s="17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73">
        <v>143</v>
      </c>
      <c r="F8" s="173">
        <v>4</v>
      </c>
      <c r="G8" s="173">
        <v>16</v>
      </c>
      <c r="H8" s="173">
        <v>114</v>
      </c>
      <c r="I8" s="173">
        <v>439</v>
      </c>
      <c r="J8" s="174">
        <v>0.56100000000000005</v>
      </c>
      <c r="K8" s="35">
        <f>PRODUCT(I8/J8)</f>
        <v>782.53119429590015</v>
      </c>
      <c r="L8" s="175">
        <f>PRODUCT((F8+G8)/E8)</f>
        <v>0.13986013986013987</v>
      </c>
      <c r="M8" s="175">
        <f>PRODUCT(H8/E8)</f>
        <v>0.79720279720279719</v>
      </c>
      <c r="N8" s="175">
        <f>PRODUCT((F8+G8+H8)/E8)</f>
        <v>0.93706293706293708</v>
      </c>
      <c r="O8" s="175">
        <f>PRODUCT(I8/E8)</f>
        <v>3.06993006993007</v>
      </c>
      <c r="Q8" s="38"/>
      <c r="R8" s="38"/>
      <c r="S8" s="38"/>
      <c r="T8" s="35" t="s">
        <v>97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76" t="s">
        <v>118</v>
      </c>
      <c r="C9" s="177"/>
      <c r="D9" s="178"/>
      <c r="E9" s="173">
        <f>PRODUCT(E5+Q5)</f>
        <v>0</v>
      </c>
      <c r="F9" s="173">
        <f>PRODUCT(F5+R5)</f>
        <v>0</v>
      </c>
      <c r="G9" s="173">
        <f>PRODUCT(G5+S5)</f>
        <v>0</v>
      </c>
      <c r="H9" s="173">
        <f>PRODUCT(H5+T5)</f>
        <v>0</v>
      </c>
      <c r="I9" s="173">
        <f>PRODUCT(I5+U5)</f>
        <v>0</v>
      </c>
      <c r="J9" s="174">
        <v>0</v>
      </c>
      <c r="K9" s="35">
        <f>PRODUCT(K5+W5)</f>
        <v>0</v>
      </c>
      <c r="L9" s="175">
        <v>0</v>
      </c>
      <c r="M9" s="175">
        <v>0</v>
      </c>
      <c r="N9" s="175">
        <v>0</v>
      </c>
      <c r="O9" s="175">
        <v>0</v>
      </c>
      <c r="Q9" s="38"/>
      <c r="R9" s="38"/>
      <c r="S9" s="38"/>
      <c r="T9" s="35" t="s">
        <v>98</v>
      </c>
      <c r="U9" s="35"/>
      <c r="V9" s="35"/>
      <c r="W9" s="35"/>
      <c r="X9" s="35"/>
      <c r="Y9" s="35"/>
      <c r="Z9" s="35"/>
      <c r="AA9" s="35"/>
      <c r="AB9" s="35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79" t="s">
        <v>121</v>
      </c>
      <c r="C10" s="180"/>
      <c r="D10" s="181"/>
      <c r="E10" s="173">
        <f>PRODUCT(AA5+AM5)</f>
        <v>4</v>
      </c>
      <c r="F10" s="173">
        <f>PRODUCT(AB5+AN5)</f>
        <v>3</v>
      </c>
      <c r="G10" s="173">
        <f>PRODUCT(AC5+AO5)</f>
        <v>8</v>
      </c>
      <c r="H10" s="173">
        <f>PRODUCT(AD5+AP5)</f>
        <v>14</v>
      </c>
      <c r="I10" s="173">
        <f>PRODUCT(AE5+AQ5)</f>
        <v>34</v>
      </c>
      <c r="J10" s="174">
        <f>PRODUCT(I10/K10)</f>
        <v>0.75555555555555554</v>
      </c>
      <c r="K10" s="24">
        <f>PRODUCT(AG5+AS5)</f>
        <v>45</v>
      </c>
      <c r="L10" s="175">
        <f>PRODUCT((F10+G10)/E10)</f>
        <v>2.75</v>
      </c>
      <c r="M10" s="175">
        <f>PRODUCT(H10/E10)</f>
        <v>3.5</v>
      </c>
      <c r="N10" s="175">
        <f>PRODUCT((F10+G10+H10)/E10)</f>
        <v>6.25</v>
      </c>
      <c r="O10" s="175">
        <f>PRODUCT(I10/E10)</f>
        <v>8.5</v>
      </c>
      <c r="Q10" s="38"/>
      <c r="R10" s="38"/>
      <c r="S10" s="35"/>
      <c r="T10" s="35" t="s">
        <v>99</v>
      </c>
      <c r="U10" s="24"/>
      <c r="V10" s="24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82" t="s">
        <v>123</v>
      </c>
      <c r="C11" s="110"/>
      <c r="D11" s="183"/>
      <c r="E11" s="173">
        <f>SUM(E8:E10)</f>
        <v>147</v>
      </c>
      <c r="F11" s="173">
        <f t="shared" ref="F11:I11" si="0">SUM(F8:F10)</f>
        <v>7</v>
      </c>
      <c r="G11" s="173">
        <f t="shared" si="0"/>
        <v>24</v>
      </c>
      <c r="H11" s="173">
        <f t="shared" si="0"/>
        <v>128</v>
      </c>
      <c r="I11" s="173">
        <f t="shared" si="0"/>
        <v>473</v>
      </c>
      <c r="J11" s="174">
        <f>PRODUCT(I11/K11)</f>
        <v>0.5715796616010943</v>
      </c>
      <c r="K11" s="35">
        <f>SUM(K8:K10)</f>
        <v>827.53119429590015</v>
      </c>
      <c r="L11" s="175">
        <f>PRODUCT((F11+G11)/E11)</f>
        <v>0.21088435374149661</v>
      </c>
      <c r="M11" s="175">
        <f>PRODUCT(H11/E11)</f>
        <v>0.87074829931972786</v>
      </c>
      <c r="N11" s="175">
        <f>PRODUCT((F11+G11+H11)/E11)</f>
        <v>1.0816326530612246</v>
      </c>
      <c r="O11" s="175">
        <f>PRODUCT(I11/E11)</f>
        <v>3.2176870748299318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5.85546875" style="68" customWidth="1"/>
    <col min="3" max="3" width="24.42578125" style="69" customWidth="1"/>
    <col min="4" max="4" width="10.5703125" style="76" customWidth="1"/>
    <col min="5" max="5" width="8.85546875" style="76" customWidth="1"/>
    <col min="6" max="6" width="0.7109375" style="30" customWidth="1"/>
    <col min="7" max="16" width="5.28515625" style="69" customWidth="1"/>
    <col min="17" max="21" width="6.7109375" style="119" customWidth="1"/>
    <col min="22" max="22" width="10" style="69" customWidth="1"/>
    <col min="23" max="23" width="27" style="76" customWidth="1"/>
    <col min="24" max="24" width="11.28515625" style="69" customWidth="1"/>
    <col min="25" max="30" width="9.140625" style="3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7"/>
      <c r="R1" s="117"/>
      <c r="S1" s="117"/>
      <c r="T1" s="117"/>
      <c r="U1" s="117"/>
      <c r="V1" s="71"/>
      <c r="W1" s="72"/>
      <c r="X1" s="70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70</v>
      </c>
      <c r="C2" s="112" t="s">
        <v>115</v>
      </c>
      <c r="D2" s="11"/>
      <c r="E2" s="11"/>
      <c r="F2" s="121"/>
      <c r="G2" s="74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22" t="s">
        <v>63</v>
      </c>
      <c r="C3" s="22" t="s">
        <v>34</v>
      </c>
      <c r="D3" s="16" t="s">
        <v>35</v>
      </c>
      <c r="E3" s="21" t="s">
        <v>1</v>
      </c>
      <c r="F3" s="24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75" t="s">
        <v>16</v>
      </c>
      <c r="R3" s="75">
        <v>1</v>
      </c>
      <c r="S3" s="75">
        <v>2</v>
      </c>
      <c r="T3" s="75">
        <v>3</v>
      </c>
      <c r="U3" s="75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8"/>
      <c r="B4" s="128" t="s">
        <v>71</v>
      </c>
      <c r="C4" s="129" t="s">
        <v>72</v>
      </c>
      <c r="D4" s="130" t="s">
        <v>73</v>
      </c>
      <c r="E4" s="131" t="s">
        <v>78</v>
      </c>
      <c r="F4" s="113"/>
      <c r="G4" s="132"/>
      <c r="H4" s="133"/>
      <c r="I4" s="133">
        <v>1</v>
      </c>
      <c r="J4" s="134"/>
      <c r="K4" s="134"/>
      <c r="L4" s="135"/>
      <c r="M4" s="134">
        <v>1</v>
      </c>
      <c r="N4" s="132"/>
      <c r="O4" s="133"/>
      <c r="P4" s="133">
        <v>1</v>
      </c>
      <c r="Q4" s="142"/>
      <c r="R4" s="142"/>
      <c r="S4" s="142"/>
      <c r="T4" s="142"/>
      <c r="U4" s="142"/>
      <c r="V4" s="136"/>
      <c r="W4" s="129" t="s">
        <v>74</v>
      </c>
      <c r="X4" s="137" t="s">
        <v>75</v>
      </c>
      <c r="Y4" s="73"/>
      <c r="Z4" s="73"/>
      <c r="AA4" s="73"/>
      <c r="AB4" s="73"/>
      <c r="AC4" s="73"/>
      <c r="AD4" s="73"/>
    </row>
    <row r="5" spans="1:30" x14ac:dyDescent="0.25">
      <c r="A5" s="23"/>
      <c r="B5" s="106"/>
      <c r="C5" s="108"/>
      <c r="D5" s="108"/>
      <c r="E5" s="110"/>
      <c r="F5" s="110"/>
      <c r="G5" s="122"/>
      <c r="H5" s="109"/>
      <c r="I5" s="107"/>
      <c r="J5" s="109"/>
      <c r="K5" s="107"/>
      <c r="L5" s="109"/>
      <c r="M5" s="109"/>
      <c r="N5" s="109"/>
      <c r="O5" s="109"/>
      <c r="P5" s="109"/>
      <c r="Q5" s="123"/>
      <c r="R5" s="123"/>
      <c r="S5" s="123"/>
      <c r="T5" s="123"/>
      <c r="U5" s="123"/>
      <c r="V5" s="109"/>
      <c r="W5" s="109"/>
      <c r="X5" s="111"/>
      <c r="Y5" s="73"/>
      <c r="Z5" s="73"/>
      <c r="AA5" s="73"/>
      <c r="AB5" s="73"/>
      <c r="AC5" s="73"/>
      <c r="AD5" s="73"/>
    </row>
    <row r="6" spans="1:30" x14ac:dyDescent="0.25">
      <c r="A6" s="8"/>
      <c r="B6" s="22" t="s">
        <v>64</v>
      </c>
      <c r="C6" s="22" t="s">
        <v>34</v>
      </c>
      <c r="D6" s="16" t="s">
        <v>35</v>
      </c>
      <c r="E6" s="21" t="s">
        <v>1</v>
      </c>
      <c r="F6" s="24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75" t="s">
        <v>16</v>
      </c>
      <c r="R6" s="75">
        <v>1</v>
      </c>
      <c r="S6" s="75">
        <v>2</v>
      </c>
      <c r="T6" s="75">
        <v>3</v>
      </c>
      <c r="U6" s="75" t="s">
        <v>43</v>
      </c>
      <c r="V6" s="17" t="s">
        <v>21</v>
      </c>
      <c r="W6" s="16" t="s">
        <v>44</v>
      </c>
      <c r="X6" s="16" t="s">
        <v>45</v>
      </c>
      <c r="Y6" s="73"/>
      <c r="Z6" s="73"/>
      <c r="AA6" s="73"/>
      <c r="AB6" s="73"/>
      <c r="AC6" s="73"/>
      <c r="AD6" s="73"/>
    </row>
    <row r="7" spans="1:30" x14ac:dyDescent="0.25">
      <c r="A7" s="8"/>
      <c r="B7" s="128" t="s">
        <v>76</v>
      </c>
      <c r="C7" s="129" t="s">
        <v>77</v>
      </c>
      <c r="D7" s="130" t="s">
        <v>73</v>
      </c>
      <c r="E7" s="184" t="s">
        <v>78</v>
      </c>
      <c r="F7" s="185"/>
      <c r="G7" s="186">
        <v>1</v>
      </c>
      <c r="H7" s="133"/>
      <c r="I7" s="133"/>
      <c r="J7" s="134" t="s">
        <v>79</v>
      </c>
      <c r="K7" s="134">
        <v>7</v>
      </c>
      <c r="L7" s="135"/>
      <c r="M7" s="134">
        <v>1</v>
      </c>
      <c r="N7" s="132"/>
      <c r="O7" s="133">
        <v>1</v>
      </c>
      <c r="P7" s="133"/>
      <c r="Q7" s="142" t="s">
        <v>88</v>
      </c>
      <c r="R7" s="142" t="s">
        <v>127</v>
      </c>
      <c r="S7" s="142" t="s">
        <v>128</v>
      </c>
      <c r="T7" s="142"/>
      <c r="U7" s="142" t="s">
        <v>114</v>
      </c>
      <c r="V7" s="136">
        <v>0.66700000000000004</v>
      </c>
      <c r="W7" s="129" t="s">
        <v>80</v>
      </c>
      <c r="X7" s="137" t="s">
        <v>81</v>
      </c>
      <c r="Y7" s="73"/>
      <c r="Z7" s="73"/>
      <c r="AA7" s="73"/>
      <c r="AB7" s="73"/>
      <c r="AC7" s="73"/>
      <c r="AD7" s="73"/>
    </row>
    <row r="8" spans="1:30" x14ac:dyDescent="0.25">
      <c r="A8" s="8"/>
      <c r="B8" s="138" t="s">
        <v>82</v>
      </c>
      <c r="C8" s="139" t="s">
        <v>83</v>
      </c>
      <c r="D8" s="140" t="s">
        <v>73</v>
      </c>
      <c r="E8" s="184" t="s">
        <v>84</v>
      </c>
      <c r="F8" s="185"/>
      <c r="G8" s="186">
        <v>1</v>
      </c>
      <c r="H8" s="133"/>
      <c r="I8" s="133"/>
      <c r="J8" s="134" t="s">
        <v>79</v>
      </c>
      <c r="K8" s="134">
        <v>1</v>
      </c>
      <c r="L8" s="135" t="s">
        <v>85</v>
      </c>
      <c r="M8" s="134">
        <v>1</v>
      </c>
      <c r="N8" s="132"/>
      <c r="O8" s="133"/>
      <c r="P8" s="133">
        <v>4</v>
      </c>
      <c r="Q8" s="142" t="s">
        <v>89</v>
      </c>
      <c r="R8" s="142" t="s">
        <v>129</v>
      </c>
      <c r="S8" s="142"/>
      <c r="T8" s="142" t="s">
        <v>61</v>
      </c>
      <c r="U8" s="142"/>
      <c r="V8" s="136">
        <v>0.8</v>
      </c>
      <c r="W8" s="139" t="s">
        <v>86</v>
      </c>
      <c r="X8" s="141" t="s">
        <v>87</v>
      </c>
      <c r="Y8" s="73"/>
      <c r="Z8" s="73"/>
      <c r="AA8" s="73"/>
      <c r="AB8" s="73"/>
      <c r="AC8" s="73"/>
      <c r="AD8" s="73"/>
    </row>
    <row r="9" spans="1:30" x14ac:dyDescent="0.25">
      <c r="A9" s="23"/>
      <c r="B9" s="22" t="s">
        <v>7</v>
      </c>
      <c r="C9" s="17"/>
      <c r="D9" s="16"/>
      <c r="E9" s="104"/>
      <c r="F9" s="113"/>
      <c r="G9" s="18">
        <v>2</v>
      </c>
      <c r="H9" s="18"/>
      <c r="I9" s="18"/>
      <c r="J9" s="17"/>
      <c r="K9" s="17"/>
      <c r="L9" s="17"/>
      <c r="M9" s="18">
        <f t="shared" ref="M9:P9" si="0">SUM(M6:M8)</f>
        <v>2</v>
      </c>
      <c r="N9" s="18"/>
      <c r="O9" s="18"/>
      <c r="P9" s="18">
        <f t="shared" si="0"/>
        <v>4</v>
      </c>
      <c r="Q9" s="75" t="s">
        <v>90</v>
      </c>
      <c r="R9" s="75" t="s">
        <v>130</v>
      </c>
      <c r="S9" s="75" t="s">
        <v>128</v>
      </c>
      <c r="T9" s="75" t="s">
        <v>61</v>
      </c>
      <c r="U9" s="75" t="s">
        <v>114</v>
      </c>
      <c r="V9" s="33">
        <v>0.72699999999999998</v>
      </c>
      <c r="W9" s="105"/>
      <c r="X9" s="75"/>
      <c r="Y9" s="73"/>
      <c r="Z9" s="73"/>
      <c r="AA9" s="73"/>
      <c r="AB9" s="73"/>
      <c r="AC9" s="73"/>
      <c r="AD9" s="73"/>
    </row>
    <row r="10" spans="1:30" x14ac:dyDescent="0.25">
      <c r="A10" s="23"/>
      <c r="B10" s="106"/>
      <c r="C10" s="108"/>
      <c r="D10" s="108"/>
      <c r="E10" s="110"/>
      <c r="F10" s="110"/>
      <c r="G10" s="122"/>
      <c r="H10" s="109"/>
      <c r="I10" s="107"/>
      <c r="J10" s="109"/>
      <c r="K10" s="107"/>
      <c r="L10" s="109"/>
      <c r="M10" s="109"/>
      <c r="N10" s="109"/>
      <c r="O10" s="109"/>
      <c r="P10" s="109"/>
      <c r="Q10" s="123"/>
      <c r="R10" s="123"/>
      <c r="S10" s="123"/>
      <c r="T10" s="123"/>
      <c r="U10" s="123"/>
      <c r="V10" s="109"/>
      <c r="W10" s="109"/>
      <c r="X10" s="111"/>
      <c r="Y10" s="73"/>
      <c r="Z10" s="73"/>
      <c r="AA10" s="73"/>
      <c r="AB10" s="73"/>
      <c r="AC10" s="73"/>
      <c r="AD10" s="73"/>
    </row>
    <row r="11" spans="1:30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126"/>
      <c r="R11" s="126"/>
      <c r="S11" s="126"/>
      <c r="T11" s="126"/>
      <c r="U11" s="126"/>
      <c r="V11" s="24"/>
      <c r="W11" s="24"/>
      <c r="X11" s="24"/>
      <c r="Y11" s="24"/>
      <c r="Z11" s="24"/>
      <c r="AA11" s="24"/>
      <c r="AB11" s="73"/>
      <c r="AC11" s="73"/>
      <c r="AD11" s="73"/>
    </row>
    <row r="12" spans="1:30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26"/>
      <c r="R12" s="126"/>
      <c r="S12" s="126"/>
      <c r="T12" s="126"/>
      <c r="U12" s="126"/>
      <c r="V12" s="24"/>
      <c r="W12" s="24"/>
      <c r="X12" s="24"/>
      <c r="Y12" s="24"/>
      <c r="Z12" s="24"/>
      <c r="AA12" s="24"/>
      <c r="AB12" s="73"/>
      <c r="AC12" s="73"/>
      <c r="AD12" s="73"/>
    </row>
    <row r="13" spans="1:30" x14ac:dyDescent="0.25">
      <c r="A13" s="23"/>
      <c r="B13" s="67"/>
      <c r="C13" s="35"/>
      <c r="D13" s="67"/>
      <c r="E13" s="100"/>
      <c r="F13" s="24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01"/>
      <c r="R13" s="101"/>
      <c r="S13" s="101"/>
      <c r="T13" s="101"/>
      <c r="U13" s="101"/>
      <c r="V13" s="35"/>
      <c r="W13" s="67"/>
      <c r="X13" s="35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F14" s="24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01"/>
      <c r="R14" s="101"/>
      <c r="S14" s="101"/>
      <c r="T14" s="101"/>
      <c r="U14" s="101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F15" s="2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F16" s="2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F17" s="2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67"/>
      <c r="E18" s="100"/>
      <c r="F18" s="2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F19" s="2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35"/>
      <c r="D20" s="67"/>
      <c r="E20" s="100"/>
      <c r="F20" s="2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67"/>
      <c r="X20" s="35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35"/>
      <c r="D21" s="67"/>
      <c r="E21" s="100"/>
      <c r="F21" s="2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01"/>
      <c r="R21" s="101"/>
      <c r="S21" s="101"/>
      <c r="T21" s="101"/>
      <c r="U21" s="101"/>
      <c r="V21" s="35"/>
      <c r="W21" s="67"/>
      <c r="X21" s="35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35"/>
      <c r="D22" s="67"/>
      <c r="E22" s="100"/>
      <c r="F22" s="2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67"/>
      <c r="X22" s="35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35"/>
      <c r="D23" s="67"/>
      <c r="E23" s="100"/>
      <c r="F23" s="2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67"/>
      <c r="X23" s="35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35"/>
      <c r="D24" s="67"/>
      <c r="E24" s="100"/>
      <c r="F24" s="2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67"/>
      <c r="X24" s="35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35"/>
      <c r="D25" s="67"/>
      <c r="E25" s="100"/>
      <c r="F25" s="2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67"/>
      <c r="X25" s="35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35"/>
      <c r="D26" s="67"/>
      <c r="E26" s="100"/>
      <c r="F26" s="2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67"/>
      <c r="X26" s="35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35"/>
      <c r="D27" s="67"/>
      <c r="E27" s="100"/>
      <c r="F27" s="2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67"/>
      <c r="X27" s="35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35"/>
      <c r="D28" s="67"/>
      <c r="E28" s="100"/>
      <c r="F28" s="2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67"/>
      <c r="X28" s="35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35"/>
      <c r="D29" s="67"/>
      <c r="E29" s="100"/>
      <c r="F29" s="2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67"/>
      <c r="X29" s="35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35"/>
      <c r="D30" s="67"/>
      <c r="E30" s="100"/>
      <c r="F30" s="2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67"/>
      <c r="X30" s="35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35"/>
      <c r="D31" s="67"/>
      <c r="E31" s="100"/>
      <c r="F31" s="2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67"/>
      <c r="X31" s="35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F32" s="2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F33" s="2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F34" s="2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F35" s="2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F36" s="2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F37" s="2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F38" s="2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F39" s="2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F40" s="2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F41" s="2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F42" s="2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F43" s="2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100"/>
      <c r="F44" s="2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67"/>
      <c r="X44" s="35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100"/>
      <c r="F45" s="2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67"/>
      <c r="X45" s="35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100"/>
      <c r="F46" s="2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1"/>
      <c r="R46" s="101"/>
      <c r="S46" s="101"/>
      <c r="T46" s="101"/>
      <c r="U46" s="101"/>
      <c r="V46" s="35"/>
      <c r="W46" s="67"/>
      <c r="X46" s="35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100"/>
      <c r="F47" s="2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1"/>
      <c r="R47" s="101"/>
      <c r="S47" s="101"/>
      <c r="T47" s="101"/>
      <c r="U47" s="101"/>
      <c r="V47" s="35"/>
      <c r="W47" s="67"/>
      <c r="X47" s="35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100"/>
      <c r="F48" s="2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1"/>
      <c r="R48" s="101"/>
      <c r="S48" s="101"/>
      <c r="T48" s="101"/>
      <c r="U48" s="101"/>
      <c r="V48" s="35"/>
      <c r="W48" s="67"/>
      <c r="X48" s="35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100"/>
      <c r="F49" s="2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01"/>
      <c r="R49" s="101"/>
      <c r="S49" s="101"/>
      <c r="T49" s="101"/>
      <c r="U49" s="101"/>
      <c r="V49" s="35"/>
      <c r="W49" s="67"/>
      <c r="X49" s="35"/>
      <c r="Y49" s="73"/>
      <c r="Z49" s="73"/>
      <c r="AA49" s="73"/>
      <c r="AB49" s="73"/>
      <c r="AC49" s="73"/>
      <c r="AD49" s="73"/>
    </row>
    <row r="50" spans="1:30" x14ac:dyDescent="0.25">
      <c r="A50" s="23"/>
      <c r="B50" s="67"/>
      <c r="C50" s="35"/>
      <c r="D50" s="67"/>
      <c r="E50" s="100"/>
      <c r="F50" s="2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01"/>
      <c r="R50" s="101"/>
      <c r="S50" s="101"/>
      <c r="T50" s="101"/>
      <c r="U50" s="101"/>
      <c r="V50" s="35"/>
      <c r="W50" s="67"/>
      <c r="X50" s="35"/>
      <c r="Y50" s="73"/>
      <c r="Z50" s="73"/>
      <c r="AA50" s="73"/>
      <c r="AB50" s="73"/>
      <c r="AC50" s="73"/>
      <c r="AD50" s="73"/>
    </row>
    <row r="51" spans="1:30" x14ac:dyDescent="0.25">
      <c r="A51" s="23"/>
      <c r="B51" s="67"/>
      <c r="C51" s="35"/>
      <c r="D51" s="67"/>
      <c r="E51" s="100"/>
      <c r="F51" s="2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01"/>
      <c r="R51" s="101"/>
      <c r="S51" s="101"/>
      <c r="T51" s="101"/>
      <c r="U51" s="101"/>
      <c r="V51" s="35"/>
      <c r="W51" s="67"/>
      <c r="X51" s="35"/>
      <c r="Y51" s="73"/>
      <c r="Z51" s="73"/>
      <c r="AA51" s="73"/>
      <c r="AB51" s="73"/>
      <c r="AC51" s="73"/>
      <c r="AD51" s="73"/>
    </row>
    <row r="52" spans="1:30" x14ac:dyDescent="0.25">
      <c r="A52" s="23"/>
      <c r="B52" s="67"/>
      <c r="C52" s="35"/>
      <c r="D52" s="67"/>
      <c r="E52" s="100"/>
      <c r="F52" s="2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01"/>
      <c r="R52" s="101"/>
      <c r="S52" s="101"/>
      <c r="T52" s="101"/>
      <c r="U52" s="101"/>
      <c r="V52" s="35"/>
      <c r="W52" s="67"/>
      <c r="X52" s="35"/>
      <c r="Y52" s="73"/>
      <c r="Z52" s="73"/>
      <c r="AA52" s="73"/>
      <c r="AB52" s="73"/>
      <c r="AC52" s="73"/>
      <c r="AD52" s="73"/>
    </row>
    <row r="53" spans="1:30" x14ac:dyDescent="0.25">
      <c r="A53" s="23"/>
      <c r="B53" s="67"/>
      <c r="C53" s="35"/>
      <c r="D53" s="67"/>
      <c r="E53" s="100"/>
      <c r="F53" s="24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01"/>
      <c r="R53" s="101"/>
      <c r="S53" s="101"/>
      <c r="T53" s="101"/>
      <c r="U53" s="101"/>
      <c r="V53" s="35"/>
      <c r="W53" s="67"/>
      <c r="X53" s="35"/>
      <c r="Y53" s="73"/>
      <c r="Z53" s="73"/>
      <c r="AA53" s="73"/>
      <c r="AB53" s="73"/>
      <c r="AC53" s="73"/>
      <c r="AD53" s="73"/>
    </row>
    <row r="54" spans="1:30" x14ac:dyDescent="0.25">
      <c r="A54" s="23"/>
      <c r="B54" s="67"/>
      <c r="C54" s="35"/>
      <c r="D54" s="67"/>
      <c r="E54" s="100"/>
      <c r="F54" s="24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01"/>
      <c r="R54" s="101"/>
      <c r="S54" s="101"/>
      <c r="T54" s="101"/>
      <c r="U54" s="101"/>
      <c r="V54" s="35"/>
      <c r="W54" s="67"/>
      <c r="X54" s="35"/>
      <c r="Y54" s="73"/>
      <c r="Z54" s="73"/>
      <c r="AA54" s="73"/>
      <c r="AB54" s="73"/>
      <c r="AC54" s="73"/>
      <c r="AD54" s="73"/>
    </row>
    <row r="55" spans="1:30" x14ac:dyDescent="0.25">
      <c r="A55" s="23"/>
      <c r="B55" s="67"/>
      <c r="C55" s="35"/>
      <c r="D55" s="67"/>
      <c r="E55" s="100"/>
      <c r="F55" s="24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01"/>
      <c r="R55" s="101"/>
      <c r="S55" s="101"/>
      <c r="T55" s="101"/>
      <c r="U55" s="101"/>
      <c r="V55" s="35"/>
      <c r="W55" s="67"/>
      <c r="X55" s="35"/>
      <c r="Y55" s="73"/>
      <c r="Z55" s="73"/>
      <c r="AA55" s="73"/>
      <c r="AB55" s="73"/>
      <c r="AC55" s="73"/>
      <c r="AD55" s="73"/>
    </row>
    <row r="56" spans="1:30" x14ac:dyDescent="0.25">
      <c r="A56" s="23"/>
      <c r="B56" s="67"/>
      <c r="C56" s="35"/>
      <c r="D56" s="67"/>
      <c r="E56" s="100"/>
      <c r="F56" s="24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01"/>
      <c r="R56" s="101"/>
      <c r="S56" s="101"/>
      <c r="T56" s="101"/>
      <c r="U56" s="101"/>
      <c r="V56" s="35"/>
      <c r="W56" s="67"/>
      <c r="X56" s="35"/>
      <c r="Y56" s="73"/>
      <c r="Z56" s="73"/>
      <c r="AA56" s="73"/>
      <c r="AB56" s="73"/>
      <c r="AC56" s="73"/>
      <c r="AD56" s="73"/>
    </row>
    <row r="57" spans="1:30" x14ac:dyDescent="0.25">
      <c r="A57" s="23"/>
      <c r="B57" s="67"/>
      <c r="C57" s="35"/>
      <c r="D57" s="67"/>
      <c r="E57" s="100"/>
      <c r="F57" s="24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01"/>
      <c r="R57" s="101"/>
      <c r="S57" s="101"/>
      <c r="T57" s="101"/>
      <c r="U57" s="101"/>
      <c r="V57" s="35"/>
      <c r="W57" s="67"/>
      <c r="X57" s="35"/>
      <c r="Y57" s="73"/>
      <c r="Z57" s="73"/>
      <c r="AA57" s="73"/>
      <c r="AB57" s="73"/>
      <c r="AC57" s="73"/>
      <c r="AD57" s="73"/>
    </row>
    <row r="58" spans="1:30" x14ac:dyDescent="0.25">
      <c r="A58" s="23"/>
      <c r="B58" s="67"/>
      <c r="C58" s="35"/>
      <c r="D58" s="67"/>
      <c r="E58" s="100"/>
      <c r="F58" s="24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01"/>
      <c r="R58" s="101"/>
      <c r="S58" s="101"/>
      <c r="T58" s="101"/>
      <c r="U58" s="101"/>
      <c r="V58" s="35"/>
      <c r="W58" s="67"/>
      <c r="X58" s="35"/>
      <c r="Y58" s="73"/>
      <c r="Z58" s="73"/>
      <c r="AA58" s="73"/>
      <c r="AB58" s="73"/>
      <c r="AC58" s="73"/>
      <c r="AD58" s="73"/>
    </row>
    <row r="59" spans="1:30" x14ac:dyDescent="0.25">
      <c r="A59" s="23"/>
      <c r="B59" s="67"/>
      <c r="C59" s="35"/>
      <c r="D59" s="67"/>
      <c r="E59" s="100"/>
      <c r="F59" s="24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01"/>
      <c r="R59" s="101"/>
      <c r="S59" s="101"/>
      <c r="T59" s="101"/>
      <c r="U59" s="101"/>
      <c r="V59" s="35"/>
      <c r="W59" s="67"/>
      <c r="X59" s="35"/>
      <c r="Y59" s="73"/>
      <c r="Z59" s="73"/>
      <c r="AA59" s="73"/>
      <c r="AB59" s="73"/>
      <c r="AC59" s="73"/>
      <c r="AD59" s="73"/>
    </row>
    <row r="60" spans="1:30" x14ac:dyDescent="0.25">
      <c r="A60" s="23"/>
      <c r="B60" s="67"/>
      <c r="C60" s="35"/>
      <c r="D60" s="67"/>
      <c r="E60" s="100"/>
      <c r="F60" s="24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01"/>
      <c r="R60" s="101"/>
      <c r="S60" s="101"/>
      <c r="T60" s="101"/>
      <c r="U60" s="101"/>
      <c r="V60" s="35"/>
      <c r="W60" s="67"/>
      <c r="X60" s="35"/>
      <c r="Y60" s="73"/>
      <c r="Z60" s="73"/>
      <c r="AA60" s="73"/>
      <c r="AB60" s="73"/>
      <c r="AC60" s="73"/>
      <c r="AD60" s="73"/>
    </row>
    <row r="61" spans="1:30" x14ac:dyDescent="0.25">
      <c r="A61" s="23"/>
      <c r="B61" s="67"/>
      <c r="C61" s="35"/>
      <c r="D61" s="67"/>
      <c r="E61" s="100"/>
      <c r="F61" s="24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01"/>
      <c r="R61" s="101"/>
      <c r="S61" s="101"/>
      <c r="T61" s="101"/>
      <c r="U61" s="101"/>
      <c r="V61" s="35"/>
      <c r="W61" s="67"/>
      <c r="X61" s="35"/>
      <c r="Y61" s="73"/>
      <c r="Z61" s="73"/>
      <c r="AA61" s="73"/>
      <c r="AB61" s="73"/>
      <c r="AC61" s="73"/>
      <c r="AD61" s="73"/>
    </row>
    <row r="62" spans="1:30" x14ac:dyDescent="0.25">
      <c r="A62" s="23"/>
      <c r="B62" s="67"/>
      <c r="C62" s="35"/>
      <c r="D62" s="67"/>
      <c r="E62" s="100"/>
      <c r="F62" s="24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01"/>
      <c r="R62" s="101"/>
      <c r="S62" s="101"/>
      <c r="T62" s="101"/>
      <c r="U62" s="101"/>
      <c r="V62" s="35"/>
      <c r="W62" s="67"/>
      <c r="X62" s="35"/>
      <c r="Y62" s="73"/>
      <c r="Z62" s="73"/>
      <c r="AA62" s="73"/>
      <c r="AB62" s="73"/>
      <c r="AC62" s="73"/>
      <c r="AD62" s="73"/>
    </row>
    <row r="63" spans="1:30" x14ac:dyDescent="0.25">
      <c r="A63" s="23"/>
      <c r="B63" s="67"/>
      <c r="C63" s="35"/>
      <c r="D63" s="67"/>
      <c r="E63" s="100"/>
      <c r="F63" s="24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01"/>
      <c r="R63" s="101"/>
      <c r="S63" s="101"/>
      <c r="T63" s="101"/>
      <c r="U63" s="101"/>
      <c r="V63" s="35"/>
      <c r="W63" s="67"/>
      <c r="X63" s="35"/>
      <c r="Y63" s="73"/>
      <c r="Z63" s="73"/>
      <c r="AA63" s="73"/>
      <c r="AB63" s="73"/>
      <c r="AC63" s="73"/>
      <c r="AD63" s="73"/>
    </row>
    <row r="64" spans="1:30" x14ac:dyDescent="0.25">
      <c r="A64" s="23"/>
      <c r="B64" s="67"/>
      <c r="C64" s="35"/>
      <c r="D64" s="67"/>
      <c r="E64" s="100"/>
      <c r="F64" s="24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01"/>
      <c r="R64" s="101"/>
      <c r="S64" s="101"/>
      <c r="T64" s="101"/>
      <c r="U64" s="101"/>
      <c r="V64" s="35"/>
      <c r="W64" s="67"/>
      <c r="X64" s="35"/>
      <c r="Y64" s="73"/>
      <c r="Z64" s="73"/>
      <c r="AA64" s="73"/>
      <c r="AB64" s="73"/>
      <c r="AC64" s="73"/>
      <c r="AD64" s="73"/>
    </row>
    <row r="65" spans="1:30" x14ac:dyDescent="0.25">
      <c r="A65" s="23"/>
      <c r="B65" s="67"/>
      <c r="C65" s="35"/>
      <c r="D65" s="67"/>
      <c r="E65" s="100"/>
      <c r="F65" s="24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101"/>
      <c r="R65" s="101"/>
      <c r="S65" s="101"/>
      <c r="T65" s="101"/>
      <c r="U65" s="101"/>
      <c r="V65" s="35"/>
      <c r="W65" s="67"/>
      <c r="X65" s="35"/>
      <c r="Y65" s="73"/>
      <c r="Z65" s="73"/>
      <c r="AA65" s="73"/>
      <c r="AB65" s="73"/>
      <c r="AC65" s="73"/>
      <c r="AD65" s="73"/>
    </row>
    <row r="66" spans="1:30" x14ac:dyDescent="0.25">
      <c r="A66" s="23"/>
      <c r="B66" s="67"/>
      <c r="C66" s="35"/>
      <c r="D66" s="67"/>
      <c r="E66" s="100"/>
      <c r="F66" s="24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101"/>
      <c r="R66" s="101"/>
      <c r="S66" s="101"/>
      <c r="T66" s="101"/>
      <c r="U66" s="101"/>
      <c r="V66" s="35"/>
      <c r="W66" s="67"/>
      <c r="X66" s="35"/>
      <c r="Y66" s="73"/>
      <c r="Z66" s="73"/>
      <c r="AA66" s="73"/>
      <c r="AB66" s="73"/>
      <c r="AC66" s="73"/>
      <c r="AD66" s="73"/>
    </row>
    <row r="67" spans="1:30" x14ac:dyDescent="0.25">
      <c r="A67" s="23"/>
      <c r="B67" s="67"/>
      <c r="C67" s="35"/>
      <c r="D67" s="67"/>
      <c r="E67" s="100"/>
      <c r="F67" s="24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101"/>
      <c r="R67" s="101"/>
      <c r="S67" s="101"/>
      <c r="T67" s="101"/>
      <c r="U67" s="101"/>
      <c r="V67" s="35"/>
      <c r="W67" s="67"/>
      <c r="X67" s="35"/>
      <c r="Y67" s="73"/>
      <c r="Z67" s="73"/>
      <c r="AA67" s="73"/>
      <c r="AB67" s="73"/>
      <c r="AC67" s="73"/>
      <c r="AD67" s="73"/>
    </row>
    <row r="68" spans="1:30" x14ac:dyDescent="0.25">
      <c r="A68" s="23"/>
      <c r="B68" s="67"/>
      <c r="C68" s="35"/>
      <c r="D68" s="67"/>
      <c r="E68" s="100"/>
      <c r="F68" s="24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101"/>
      <c r="R68" s="101"/>
      <c r="S68" s="101"/>
      <c r="T68" s="101"/>
      <c r="U68" s="101"/>
      <c r="V68" s="35"/>
      <c r="W68" s="67"/>
      <c r="X68" s="35"/>
      <c r="Y68" s="73"/>
      <c r="Z68" s="73"/>
      <c r="AA68" s="73"/>
      <c r="AB68" s="73"/>
      <c r="AC68" s="73"/>
      <c r="AD68" s="73"/>
    </row>
    <row r="69" spans="1:30" x14ac:dyDescent="0.25">
      <c r="A69" s="23"/>
      <c r="B69" s="67"/>
      <c r="C69" s="35"/>
      <c r="D69" s="67"/>
      <c r="E69" s="100"/>
      <c r="F69" s="24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101"/>
      <c r="R69" s="101"/>
      <c r="S69" s="101"/>
      <c r="T69" s="101"/>
      <c r="U69" s="101"/>
      <c r="V69" s="35"/>
      <c r="W69" s="67"/>
      <c r="X69" s="35"/>
      <c r="Y69" s="73"/>
      <c r="Z69" s="73"/>
      <c r="AA69" s="73"/>
      <c r="AB69" s="73"/>
      <c r="AC69" s="73"/>
      <c r="AD69" s="73"/>
    </row>
    <row r="70" spans="1:30" x14ac:dyDescent="0.25">
      <c r="A70" s="23"/>
      <c r="B70" s="67"/>
      <c r="C70" s="35"/>
      <c r="D70" s="67"/>
      <c r="E70" s="100"/>
      <c r="F70" s="24"/>
      <c r="G70" s="35"/>
      <c r="H70" s="38"/>
      <c r="I70" s="35"/>
      <c r="J70" s="24"/>
      <c r="K70" s="24"/>
      <c r="L70" s="24"/>
      <c r="M70" s="35"/>
      <c r="N70" s="35"/>
      <c r="O70" s="35"/>
      <c r="P70" s="35"/>
      <c r="Q70" s="101"/>
      <c r="R70" s="101"/>
      <c r="S70" s="101"/>
      <c r="T70" s="101"/>
      <c r="U70" s="101"/>
      <c r="V70" s="35"/>
      <c r="W70" s="67"/>
      <c r="X70" s="35"/>
      <c r="Y70" s="73"/>
      <c r="Z70" s="73"/>
      <c r="AA70" s="73"/>
      <c r="AB70" s="73"/>
      <c r="AC70" s="73"/>
      <c r="AD70" s="73"/>
    </row>
    <row r="71" spans="1:30" x14ac:dyDescent="0.2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126"/>
      <c r="R71" s="126"/>
      <c r="S71" s="126"/>
      <c r="T71" s="126"/>
      <c r="U71" s="126"/>
      <c r="V71" s="24"/>
      <c r="W71" s="24"/>
      <c r="X71" s="24"/>
      <c r="Y71" s="24"/>
      <c r="Z71" s="24"/>
      <c r="AA71" s="24"/>
      <c r="AB71" s="73"/>
      <c r="AC71" s="73"/>
      <c r="AD71" s="73"/>
    </row>
    <row r="72" spans="1:30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126"/>
      <c r="R72" s="126"/>
      <c r="S72" s="126"/>
      <c r="T72" s="126"/>
      <c r="U72" s="126"/>
      <c r="V72" s="24"/>
      <c r="W72" s="24"/>
      <c r="X72" s="24"/>
      <c r="Y72" s="24"/>
      <c r="Z72" s="24"/>
      <c r="AA72" s="24"/>
      <c r="AB72" s="73"/>
      <c r="AC72" s="73"/>
      <c r="AD72" s="73"/>
    </row>
    <row r="73" spans="1:30" ht="14.25" x14ac:dyDescent="0.2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126"/>
      <c r="R73" s="126"/>
      <c r="S73" s="126"/>
      <c r="T73" s="126"/>
      <c r="U73" s="126"/>
      <c r="V73" s="24"/>
      <c r="W73" s="24"/>
      <c r="X73" s="24"/>
      <c r="Y73" s="24"/>
      <c r="Z73" s="24"/>
      <c r="AA73" s="24"/>
    </row>
    <row r="74" spans="1:30" ht="14.25" x14ac:dyDescent="0.2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126"/>
      <c r="R74" s="126"/>
      <c r="S74" s="126"/>
      <c r="T74" s="126"/>
      <c r="U74" s="126"/>
      <c r="V74" s="24"/>
      <c r="W74" s="24"/>
      <c r="X74" s="24"/>
      <c r="Y74" s="24"/>
      <c r="Z74" s="24"/>
      <c r="AA74" s="24"/>
    </row>
    <row r="75" spans="1:30" ht="14.25" x14ac:dyDescent="0.2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126"/>
      <c r="R75" s="126"/>
      <c r="S75" s="126"/>
      <c r="T75" s="126"/>
      <c r="U75" s="126"/>
      <c r="V75" s="24"/>
      <c r="W75" s="24"/>
      <c r="X75" s="24"/>
      <c r="Y75" s="24"/>
      <c r="Z75" s="24"/>
      <c r="AA75" s="24"/>
    </row>
    <row r="76" spans="1:30" ht="14.25" x14ac:dyDescent="0.2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126"/>
      <c r="R76" s="126"/>
      <c r="S76" s="126"/>
      <c r="T76" s="126"/>
      <c r="U76" s="126"/>
      <c r="V76" s="24"/>
      <c r="W76" s="24"/>
      <c r="X76" s="24"/>
      <c r="Y76" s="24"/>
      <c r="Z76" s="24"/>
      <c r="AA76" s="24"/>
    </row>
    <row r="77" spans="1:30" ht="14.25" x14ac:dyDescent="0.2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126"/>
      <c r="R77" s="126"/>
      <c r="S77" s="126"/>
      <c r="T77" s="126"/>
      <c r="U77" s="126"/>
      <c r="V77" s="24"/>
      <c r="W77" s="24"/>
      <c r="X77" s="24"/>
      <c r="Y77" s="24"/>
      <c r="Z77" s="24"/>
      <c r="AA77" s="24"/>
    </row>
    <row r="78" spans="1:30" ht="14.25" x14ac:dyDescent="0.2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126"/>
      <c r="R78" s="126"/>
      <c r="S78" s="126"/>
      <c r="T78" s="126"/>
      <c r="U78" s="126"/>
      <c r="V78" s="24"/>
      <c r="W78" s="24"/>
      <c r="X78" s="24"/>
      <c r="Y78" s="24"/>
      <c r="Z78" s="24"/>
      <c r="AA78" s="24"/>
    </row>
    <row r="79" spans="1:30" ht="14.25" x14ac:dyDescent="0.2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126"/>
      <c r="R79" s="126"/>
      <c r="S79" s="126"/>
      <c r="T79" s="126"/>
      <c r="U79" s="126"/>
      <c r="V79" s="24"/>
      <c r="W79" s="24"/>
      <c r="X79" s="24"/>
      <c r="Y79" s="24"/>
      <c r="Z79" s="24"/>
      <c r="AA79" s="24"/>
    </row>
    <row r="80" spans="1:30" ht="14.25" x14ac:dyDescent="0.2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126"/>
      <c r="R80" s="126"/>
      <c r="S80" s="126"/>
      <c r="T80" s="126"/>
      <c r="U80" s="126"/>
      <c r="V80" s="24"/>
      <c r="W80" s="24"/>
      <c r="X80" s="24"/>
      <c r="Y80" s="24"/>
      <c r="Z80" s="24"/>
      <c r="AA80" s="24"/>
    </row>
    <row r="81" spans="1:30" ht="14.25" x14ac:dyDescent="0.2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26"/>
      <c r="R81" s="126"/>
      <c r="S81" s="126"/>
      <c r="T81" s="126"/>
      <c r="U81" s="126"/>
      <c r="V81" s="24"/>
      <c r="W81" s="24"/>
      <c r="X81" s="24"/>
      <c r="Y81" s="24"/>
      <c r="Z81" s="24"/>
      <c r="AA81" s="24"/>
    </row>
    <row r="82" spans="1:30" ht="14.25" x14ac:dyDescent="0.2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126"/>
      <c r="R82" s="126"/>
      <c r="S82" s="126"/>
      <c r="T82" s="126"/>
      <c r="U82" s="126"/>
      <c r="V82" s="24"/>
      <c r="W82" s="24"/>
      <c r="X82" s="24"/>
      <c r="Y82" s="24"/>
      <c r="Z82" s="24"/>
      <c r="AA82" s="24"/>
      <c r="AB82"/>
      <c r="AC82"/>
      <c r="AD82"/>
    </row>
    <row r="83" spans="1:30" x14ac:dyDescent="0.25">
      <c r="A83" s="23"/>
      <c r="AB83"/>
      <c r="AC83"/>
      <c r="AD83"/>
    </row>
    <row r="84" spans="1:30" x14ac:dyDescent="0.25">
      <c r="A84" s="23"/>
      <c r="AB84"/>
      <c r="AC84"/>
      <c r="AD84"/>
    </row>
    <row r="85" spans="1:30" x14ac:dyDescent="0.25">
      <c r="AB85"/>
      <c r="AC85"/>
      <c r="AD85"/>
    </row>
    <row r="86" spans="1:30" x14ac:dyDescent="0.25">
      <c r="AB86"/>
      <c r="AC86"/>
      <c r="AD86"/>
    </row>
    <row r="87" spans="1:30" x14ac:dyDescent="0.25">
      <c r="AB87"/>
      <c r="AC87"/>
      <c r="AD87"/>
    </row>
    <row r="88" spans="1:30" x14ac:dyDescent="0.25">
      <c r="AB88"/>
      <c r="AC88"/>
      <c r="AD88"/>
    </row>
    <row r="89" spans="1:30" x14ac:dyDescent="0.25">
      <c r="AB89"/>
      <c r="AC89"/>
      <c r="AD89"/>
    </row>
    <row r="90" spans="1:30" x14ac:dyDescent="0.25">
      <c r="AB90"/>
      <c r="AC90"/>
      <c r="AD90"/>
    </row>
    <row r="91" spans="1:30" x14ac:dyDescent="0.25">
      <c r="AB91"/>
      <c r="AC91"/>
      <c r="AD91"/>
    </row>
    <row r="92" spans="1:30" x14ac:dyDescent="0.25">
      <c r="AB92"/>
      <c r="AC92"/>
      <c r="AD92"/>
    </row>
    <row r="93" spans="1:30" x14ac:dyDescent="0.25">
      <c r="AB93"/>
      <c r="AC93"/>
      <c r="AD93"/>
    </row>
    <row r="94" spans="1:30" x14ac:dyDescent="0.25">
      <c r="AB94"/>
      <c r="AC94"/>
      <c r="AD94"/>
    </row>
    <row r="95" spans="1:30" x14ac:dyDescent="0.25">
      <c r="AB95"/>
      <c r="AC95"/>
      <c r="AD95"/>
    </row>
    <row r="96" spans="1:30" x14ac:dyDescent="0.25">
      <c r="AB96"/>
      <c r="AC96"/>
      <c r="AD96"/>
    </row>
    <row r="97" spans="1:30" x14ac:dyDescent="0.25"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0"/>
      <c r="R98" s="120"/>
      <c r="S98" s="120"/>
      <c r="T98" s="120"/>
      <c r="U98" s="12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0"/>
      <c r="R99" s="120"/>
      <c r="S99" s="120"/>
      <c r="T99" s="120"/>
      <c r="U99" s="12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0"/>
      <c r="R100" s="120"/>
      <c r="S100" s="120"/>
      <c r="T100" s="120"/>
      <c r="U100" s="12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0"/>
      <c r="R101" s="120"/>
      <c r="S101" s="120"/>
      <c r="T101" s="120"/>
      <c r="U101" s="12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0"/>
      <c r="R102" s="120"/>
      <c r="S102" s="120"/>
      <c r="T102" s="120"/>
      <c r="U102" s="12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0"/>
      <c r="R103" s="120"/>
      <c r="S103" s="120"/>
      <c r="T103" s="120"/>
      <c r="U103" s="12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0"/>
      <c r="R104" s="120"/>
      <c r="S104" s="120"/>
      <c r="T104" s="120"/>
      <c r="U104" s="12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0"/>
      <c r="R105" s="120"/>
      <c r="S105" s="120"/>
      <c r="T105" s="120"/>
      <c r="U105" s="12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0"/>
      <c r="R106" s="120"/>
      <c r="S106" s="120"/>
      <c r="T106" s="120"/>
      <c r="U106" s="12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0"/>
      <c r="R107" s="120"/>
      <c r="S107" s="120"/>
      <c r="T107" s="120"/>
      <c r="U107" s="12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0"/>
      <c r="R108" s="120"/>
      <c r="S108" s="120"/>
      <c r="T108" s="120"/>
      <c r="U108" s="12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0"/>
      <c r="R109" s="120"/>
      <c r="S109" s="120"/>
      <c r="T109" s="120"/>
      <c r="U109" s="12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0"/>
      <c r="R110" s="120"/>
      <c r="S110" s="120"/>
      <c r="T110" s="120"/>
      <c r="U110" s="12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0"/>
      <c r="R111" s="120"/>
      <c r="S111" s="120"/>
      <c r="T111" s="120"/>
      <c r="U111" s="12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0"/>
      <c r="R112" s="120"/>
      <c r="S112" s="120"/>
      <c r="T112" s="120"/>
      <c r="U112" s="12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0"/>
      <c r="R113" s="120"/>
      <c r="S113" s="120"/>
      <c r="T113" s="120"/>
      <c r="U113" s="12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0"/>
      <c r="R114" s="120"/>
      <c r="S114" s="120"/>
      <c r="T114" s="120"/>
      <c r="U114" s="12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0"/>
      <c r="R115" s="120"/>
      <c r="S115" s="120"/>
      <c r="T115" s="120"/>
      <c r="U115" s="12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0"/>
      <c r="R116" s="120"/>
      <c r="S116" s="120"/>
      <c r="T116" s="120"/>
      <c r="U116" s="12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0"/>
      <c r="R117" s="120"/>
      <c r="S117" s="120"/>
      <c r="T117" s="120"/>
      <c r="U117" s="12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0"/>
      <c r="R118" s="120"/>
      <c r="S118" s="120"/>
      <c r="T118" s="120"/>
      <c r="U118" s="12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0"/>
      <c r="R119" s="120"/>
      <c r="S119" s="120"/>
      <c r="T119" s="120"/>
      <c r="U119" s="12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0"/>
      <c r="R120" s="120"/>
      <c r="S120" s="120"/>
      <c r="T120" s="120"/>
      <c r="U120" s="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0"/>
      <c r="R121" s="120"/>
      <c r="S121" s="120"/>
      <c r="T121" s="120"/>
      <c r="U121" s="12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0"/>
      <c r="R122" s="120"/>
      <c r="S122" s="120"/>
      <c r="T122" s="120"/>
      <c r="U122" s="12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0"/>
      <c r="R123" s="120"/>
      <c r="S123" s="120"/>
      <c r="T123" s="120"/>
      <c r="U123" s="12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0"/>
      <c r="R124" s="120"/>
      <c r="S124" s="120"/>
      <c r="T124" s="120"/>
      <c r="U124" s="12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0"/>
      <c r="R125" s="120"/>
      <c r="S125" s="120"/>
      <c r="T125" s="120"/>
      <c r="U125" s="12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0"/>
      <c r="R126" s="120"/>
      <c r="S126" s="120"/>
      <c r="T126" s="120"/>
      <c r="U126" s="12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0"/>
      <c r="R127" s="120"/>
      <c r="S127" s="120"/>
      <c r="T127" s="120"/>
      <c r="U127" s="12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0"/>
      <c r="R128" s="120"/>
      <c r="S128" s="120"/>
      <c r="T128" s="120"/>
      <c r="U128" s="12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0"/>
      <c r="R129" s="120"/>
      <c r="S129" s="120"/>
      <c r="T129" s="120"/>
      <c r="U129" s="12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0"/>
      <c r="R130" s="120"/>
      <c r="S130" s="120"/>
      <c r="T130" s="120"/>
      <c r="U130" s="12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0"/>
      <c r="R131" s="120"/>
      <c r="S131" s="120"/>
      <c r="T131" s="120"/>
      <c r="U131" s="12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0"/>
      <c r="R132" s="120"/>
      <c r="S132" s="120"/>
      <c r="T132" s="120"/>
      <c r="U132" s="12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0"/>
      <c r="R133" s="120"/>
      <c r="S133" s="120"/>
      <c r="T133" s="120"/>
      <c r="U133" s="12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0"/>
      <c r="R134" s="120"/>
      <c r="S134" s="120"/>
      <c r="T134" s="120"/>
      <c r="U134" s="12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0"/>
      <c r="R135" s="120"/>
      <c r="S135" s="120"/>
      <c r="T135" s="120"/>
      <c r="U135" s="12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0"/>
      <c r="R136" s="120"/>
      <c r="S136" s="120"/>
      <c r="T136" s="120"/>
      <c r="U136" s="12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0"/>
      <c r="R137" s="120"/>
      <c r="S137" s="120"/>
      <c r="T137" s="120"/>
      <c r="U137" s="12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0"/>
      <c r="R138" s="120"/>
      <c r="S138" s="120"/>
      <c r="T138" s="120"/>
      <c r="U138" s="12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0"/>
      <c r="R139" s="120"/>
      <c r="S139" s="120"/>
      <c r="T139" s="120"/>
      <c r="U139" s="12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0"/>
      <c r="R140" s="120"/>
      <c r="S140" s="120"/>
      <c r="T140" s="120"/>
      <c r="U140" s="12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0"/>
      <c r="R141" s="120"/>
      <c r="S141" s="120"/>
      <c r="T141" s="120"/>
      <c r="U141" s="12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0"/>
      <c r="R142" s="120"/>
      <c r="S142" s="120"/>
      <c r="T142" s="120"/>
      <c r="U142" s="12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0"/>
      <c r="R143" s="120"/>
      <c r="S143" s="120"/>
      <c r="T143" s="120"/>
      <c r="U143" s="120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0"/>
      <c r="R156" s="120"/>
      <c r="S156" s="120"/>
      <c r="T156" s="120"/>
      <c r="U156" s="12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0"/>
      <c r="R157" s="120"/>
      <c r="S157" s="120"/>
      <c r="T157" s="120"/>
      <c r="U157" s="12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0"/>
      <c r="R158" s="120"/>
      <c r="S158" s="120"/>
      <c r="T158" s="120"/>
      <c r="U158" s="12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0"/>
      <c r="R159" s="120"/>
      <c r="S159" s="120"/>
      <c r="T159" s="120"/>
      <c r="U159" s="120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0"/>
      <c r="R171" s="120"/>
      <c r="S171" s="120"/>
      <c r="T171" s="120"/>
      <c r="U171" s="12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0"/>
      <c r="R172" s="120"/>
      <c r="S172" s="120"/>
      <c r="T172" s="120"/>
      <c r="U172" s="12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0"/>
      <c r="R173" s="120"/>
      <c r="S173" s="120"/>
      <c r="T173" s="120"/>
      <c r="U173" s="12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0"/>
      <c r="R174" s="120"/>
      <c r="S174" s="120"/>
      <c r="T174" s="120"/>
      <c r="U174" s="12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0"/>
      <c r="R175" s="120"/>
      <c r="S175" s="120"/>
      <c r="T175" s="120"/>
      <c r="U175" s="12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0"/>
      <c r="R176" s="120"/>
      <c r="S176" s="120"/>
      <c r="T176" s="120"/>
      <c r="U176" s="12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0"/>
      <c r="R177" s="120"/>
      <c r="S177" s="120"/>
      <c r="T177" s="120"/>
      <c r="U177" s="12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0"/>
      <c r="R178" s="120"/>
      <c r="S178" s="120"/>
      <c r="T178" s="120"/>
      <c r="U178" s="12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0"/>
      <c r="R179" s="120"/>
      <c r="S179" s="120"/>
      <c r="T179" s="120"/>
      <c r="U179" s="12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0"/>
      <c r="R180" s="120"/>
      <c r="S180" s="120"/>
      <c r="T180" s="120"/>
      <c r="U180" s="12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0"/>
      <c r="R181" s="120"/>
      <c r="S181" s="120"/>
      <c r="T181" s="120"/>
      <c r="U181" s="120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0"/>
      <c r="R182" s="120"/>
      <c r="S182" s="120"/>
      <c r="T182" s="120"/>
      <c r="U182" s="120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0"/>
      <c r="R183" s="120"/>
      <c r="S183" s="120"/>
      <c r="T183" s="120"/>
      <c r="U183" s="120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0"/>
      <c r="R184" s="120"/>
      <c r="S184" s="120"/>
      <c r="T184" s="120"/>
      <c r="U184" s="120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0"/>
      <c r="R185" s="120"/>
      <c r="S185" s="120"/>
      <c r="T185" s="120"/>
      <c r="U185" s="120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0"/>
      <c r="R186" s="120"/>
      <c r="S186" s="120"/>
      <c r="T186" s="120"/>
      <c r="U186" s="120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0"/>
      <c r="R187" s="120"/>
      <c r="S187" s="120"/>
      <c r="T187" s="120"/>
      <c r="U187" s="120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0"/>
      <c r="R188" s="120"/>
      <c r="S188" s="120"/>
      <c r="T188" s="120"/>
      <c r="U188" s="120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0"/>
      <c r="R189" s="120"/>
      <c r="S189" s="120"/>
      <c r="T189" s="120"/>
      <c r="U189" s="120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2019-01-14T22:41:46Z</dcterms:modified>
</cp:coreProperties>
</file>