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23" i="3" l="1"/>
  <c r="O27" i="3"/>
  <c r="N27" i="3"/>
  <c r="M27" i="3"/>
  <c r="L27" i="3"/>
  <c r="O26" i="3"/>
  <c r="N26" i="3"/>
  <c r="M26" i="3"/>
  <c r="L26" i="3"/>
  <c r="K26" i="3"/>
  <c r="AS23" i="3"/>
  <c r="AQ23" i="3"/>
  <c r="AR23" i="3" s="1"/>
  <c r="AP23" i="3"/>
  <c r="AO23" i="3"/>
  <c r="AN23" i="3"/>
  <c r="AM23" i="3"/>
  <c r="AG23" i="3"/>
  <c r="AE23" i="3"/>
  <c r="I28" i="3" s="1"/>
  <c r="AD23" i="3"/>
  <c r="AC23" i="3"/>
  <c r="G28" i="3" s="1"/>
  <c r="AB23" i="3"/>
  <c r="AA23" i="3"/>
  <c r="E28" i="3" s="1"/>
  <c r="W23" i="3"/>
  <c r="V23" i="3" s="1"/>
  <c r="U23" i="3"/>
  <c r="T23" i="3"/>
  <c r="S23" i="3"/>
  <c r="R23" i="3"/>
  <c r="Q23" i="3"/>
  <c r="K23" i="3"/>
  <c r="K27" i="3" s="1"/>
  <c r="J27" i="3" s="1"/>
  <c r="I23" i="3"/>
  <c r="I27" i="3" s="1"/>
  <c r="I29" i="3" s="1"/>
  <c r="H23" i="3"/>
  <c r="H27" i="3" s="1"/>
  <c r="G23" i="3"/>
  <c r="G27" i="3" s="1"/>
  <c r="G29" i="3" s="1"/>
  <c r="F23" i="3"/>
  <c r="E23" i="3"/>
  <c r="E27" i="3" s="1"/>
  <c r="E29" i="3" s="1"/>
  <c r="K29" i="3" l="1"/>
  <c r="F27" i="3"/>
  <c r="K28" i="3"/>
  <c r="J28" i="3" s="1"/>
  <c r="F28" i="3"/>
  <c r="H28" i="3"/>
  <c r="N28" i="3" s="1"/>
  <c r="F29" i="3"/>
  <c r="J29" i="3"/>
  <c r="O29" i="3"/>
  <c r="O28" i="3"/>
  <c r="L29" i="3"/>
  <c r="L28" i="3"/>
  <c r="H29" i="3"/>
  <c r="M29" i="3" s="1"/>
  <c r="AF23" i="3"/>
  <c r="M28" i="3" l="1"/>
  <c r="N29" i="3"/>
  <c r="O35" i="1" l="1"/>
  <c r="N32" i="1" l="1"/>
  <c r="AI28" i="1"/>
  <c r="AH28" i="1"/>
  <c r="AG28" i="1"/>
  <c r="AF28" i="1"/>
  <c r="AE28" i="1"/>
  <c r="AD28" i="1"/>
  <c r="AA28" i="1"/>
  <c r="I34" i="1" s="1"/>
  <c r="N34" i="1" s="1"/>
  <c r="Z28" i="1"/>
  <c r="H34" i="1" s="1"/>
  <c r="Y28" i="1"/>
  <c r="G34" i="1" s="1"/>
  <c r="X28" i="1"/>
  <c r="F34" i="1" s="1"/>
  <c r="W28" i="1"/>
  <c r="E34" i="1" s="1"/>
  <c r="T28" i="1"/>
  <c r="S28" i="1"/>
  <c r="R28" i="1"/>
  <c r="Q28" i="1"/>
  <c r="P28" i="1"/>
  <c r="L28" i="1"/>
  <c r="K28" i="1"/>
  <c r="J28" i="1"/>
  <c r="I28" i="1"/>
  <c r="I32" i="1" s="1"/>
  <c r="H28" i="1"/>
  <c r="H32" i="1" s="1"/>
  <c r="G28" i="1"/>
  <c r="G32" i="1" s="1"/>
  <c r="F28" i="1"/>
  <c r="F32" i="1" s="1"/>
  <c r="E28" i="1"/>
  <c r="E32" i="1" s="1"/>
  <c r="M14" i="1"/>
  <c r="M4" i="1"/>
  <c r="M28" i="1" s="1"/>
  <c r="M34" i="1" l="1"/>
  <c r="K34" i="1"/>
  <c r="L34" i="1"/>
  <c r="E35" i="1"/>
  <c r="D29" i="1"/>
  <c r="G35" i="1"/>
  <c r="I35" i="1"/>
  <c r="M32" i="1"/>
  <c r="K32" i="1"/>
  <c r="F35" i="1"/>
  <c r="K35" i="1" s="1"/>
  <c r="H35" i="1"/>
  <c r="L32" i="1"/>
  <c r="L35" i="1" l="1"/>
  <c r="M35" i="1"/>
  <c r="N35" i="1"/>
</calcChain>
</file>

<file path=xl/sharedStrings.xml><?xml version="1.0" encoding="utf-8"?>
<sst xmlns="http://schemas.openxmlformats.org/spreadsheetml/2006/main" count="267" uniqueCount="83">
  <si>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</si>
  <si>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</si>
  <si>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</si>
  <si>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</si>
  <si>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</si>
  <si>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</si>
  <si>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</si>
  <si>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</si>
  <si>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</si>
  <si>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</si>
  <si>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</si>
  <si>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</si>
  <si>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</si>
  <si>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</si>
  <si>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</si>
  <si>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</si>
  <si>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</si>
  <si>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</si>
  <si>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</si>
  <si>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</si>
  <si>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</si>
  <si>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</si>
  <si>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</si>
  <si>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</si>
  <si>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</si>
  <si>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</si>
  <si>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</si>
  <si>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</si>
  <si>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</si>
  <si>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</si>
  <si>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</si>
  <si>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</si>
  <si>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</si>
  <si>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</si>
  <si>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Pöytäkangas</t>
  </si>
  <si>
    <t>7.</t>
  </si>
  <si>
    <t>Lippo</t>
  </si>
  <si>
    <t>8.</t>
  </si>
  <si>
    <t>2.</t>
  </si>
  <si>
    <t>KeKi</t>
  </si>
  <si>
    <t>ykköspesis</t>
  </si>
  <si>
    <t>MuPS</t>
  </si>
  <si>
    <t>Lippo  2</t>
  </si>
  <si>
    <t>suomensarja</t>
  </si>
  <si>
    <t>KiimU</t>
  </si>
  <si>
    <t>15.07. 1999  SoJy - Lippo  2-1  (3-4, 5-2, 1-0)</t>
  </si>
  <si>
    <t xml:space="preserve">  17 v   3 kk 24 pv</t>
  </si>
  <si>
    <t>16.</t>
  </si>
  <si>
    <t>14.</t>
  </si>
  <si>
    <t>1.</t>
  </si>
  <si>
    <t>6.</t>
  </si>
  <si>
    <t>4.</t>
  </si>
  <si>
    <t>9.</t>
  </si>
  <si>
    <t>3.</t>
  </si>
  <si>
    <t xml:space="preserve">KeKi   </t>
  </si>
  <si>
    <t>Seurat</t>
  </si>
  <si>
    <t>Lippo =Oulun Lippo  (1955),  kasvattajaseura</t>
  </si>
  <si>
    <t>MuPS = Muhoksen Pallo-Salamat  (1969)</t>
  </si>
  <si>
    <t>KeKi = Kempeleen Kiri  (1915)</t>
  </si>
  <si>
    <t>YKKÖSPESIS</t>
  </si>
  <si>
    <t>5.</t>
  </si>
  <si>
    <t>21.3.1982   Oulu</t>
  </si>
  <si>
    <t>OjKi</t>
  </si>
  <si>
    <t>OjKi = Oulujoen Kiekko  (1930)</t>
  </si>
  <si>
    <t>YK</t>
  </si>
  <si>
    <t>YK = Ylivieskan Kuula  (1909)</t>
  </si>
  <si>
    <t>KeKi  2</t>
  </si>
  <si>
    <t>hSM</t>
  </si>
  <si>
    <t xml:space="preserve"> Arvo-ottelut</t>
  </si>
  <si>
    <t>Mitalit</t>
  </si>
  <si>
    <t>KiimU = Kiimingin Urheilijat  (1938)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</si>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</sst>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6" borderId="1" xfId="1" quotePrefix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7" fillId="0" borderId="0" xfId="0" applyFont="1" applyFill="1"/>
    <xf numFmtId="0" fontId="3" fillId="2" borderId="14" xfId="0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3"/>
  <sheetViews>
    <sheetView tabSelected="1" zoomScale="90" zoomScaleNormal="90" workbookViewId="0"/>
  </sheetViews>
  <sheetFormatPr defaultRowHeight="15" customHeight="1" x14ac:dyDescent="0.25"/>
  <cols>
    <col min="1" max="1" width="0.7109375" style="8" customWidth="1"/>
    <col min="2" max="2" width="6.7109375" style="90" customWidth="1"/>
    <col min="3" max="3" width="6.7109375" style="91" customWidth="1"/>
    <col min="4" max="4" width="9.140625" style="90" customWidth="1"/>
    <col min="5" max="12" width="5.7109375" style="91" customWidth="1"/>
    <col min="13" max="13" width="6" style="91" customWidth="1"/>
    <col min="14" max="14" width="8.85546875" style="91" customWidth="1"/>
    <col min="15" max="15" width="0.7109375" style="29" customWidth="1"/>
    <col min="16" max="20" width="5.7109375" style="91" customWidth="1"/>
    <col min="21" max="21" width="8.7109375" style="91" customWidth="1"/>
    <col min="22" max="22" width="0.7109375" style="29" customWidth="1"/>
    <col min="23" max="27" width="5.7109375" style="91" customWidth="1"/>
    <col min="28" max="28" width="8.7109375" style="91" customWidth="1"/>
    <col min="29" max="29" width="0.7109375" style="29" customWidth="1"/>
    <col min="30" max="35" width="5.7109375" style="91" customWidth="1"/>
    <col min="36" max="36" width="5.140625" style="1" customWidth="1"/>
    <col min="37" max="37" width="46.42578125" style="1" customWidth="1"/>
    <col min="38" max="16384" width="9.140625" style="8"/>
  </cols>
  <sheetData>
    <row r="1" spans="1:37" ht="15" customHeight="1" x14ac:dyDescent="0.25">
      <c r="A1" s="1"/>
      <c r="B1" s="2" t="s">
        <v>34</v>
      </c>
      <c r="C1" s="3"/>
      <c r="D1" s="4"/>
      <c r="E1" s="5" t="s">
        <v>61</v>
      </c>
      <c r="F1" s="6"/>
      <c r="G1" s="6"/>
      <c r="H1" s="6"/>
      <c r="I1" s="6"/>
      <c r="J1" s="6"/>
      <c r="K1" s="6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9"/>
      <c r="W2" s="22" t="s">
        <v>16</v>
      </c>
      <c r="X2" s="14"/>
      <c r="Y2" s="14"/>
      <c r="Z2" s="14"/>
      <c r="AA2" s="14"/>
      <c r="AB2" s="15"/>
      <c r="AC2" s="19"/>
      <c r="AD2" s="22" t="s">
        <v>68</v>
      </c>
      <c r="AE2" s="14"/>
      <c r="AF2" s="14"/>
      <c r="AG2" s="20"/>
      <c r="AH2" s="14" t="s">
        <v>69</v>
      </c>
      <c r="AI2" s="15"/>
      <c r="AJ2" s="9"/>
      <c r="AK2" s="108" t="s">
        <v>55</v>
      </c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67</v>
      </c>
      <c r="AG3" s="15" t="s">
        <v>31</v>
      </c>
      <c r="AH3" s="17" t="s">
        <v>32</v>
      </c>
      <c r="AI3" s="18" t="s">
        <v>33</v>
      </c>
      <c r="AJ3" s="9"/>
      <c r="AK3" s="109" t="s">
        <v>56</v>
      </c>
    </row>
    <row r="4" spans="1:37" s="23" customFormat="1" ht="15" customHeight="1" x14ac:dyDescent="0.25">
      <c r="A4" s="9"/>
      <c r="B4" s="25">
        <v>1999</v>
      </c>
      <c r="C4" s="25" t="s">
        <v>35</v>
      </c>
      <c r="D4" s="26" t="s">
        <v>36</v>
      </c>
      <c r="E4" s="25">
        <v>3</v>
      </c>
      <c r="F4" s="25">
        <v>1</v>
      </c>
      <c r="G4" s="27">
        <v>1</v>
      </c>
      <c r="H4" s="25">
        <v>2</v>
      </c>
      <c r="I4" s="25">
        <v>8</v>
      </c>
      <c r="J4" s="25">
        <v>2</v>
      </c>
      <c r="K4" s="25">
        <v>1</v>
      </c>
      <c r="L4" s="25">
        <v>3</v>
      </c>
      <c r="M4" s="25">
        <f>PRODUCT(F4+G4)</f>
        <v>2</v>
      </c>
      <c r="N4" s="28">
        <v>0.42099999999999999</v>
      </c>
      <c r="O4" s="29"/>
      <c r="P4" s="25"/>
      <c r="Q4" s="25"/>
      <c r="R4" s="27"/>
      <c r="S4" s="25"/>
      <c r="T4" s="25"/>
      <c r="U4" s="27"/>
      <c r="V4" s="29"/>
      <c r="W4" s="46"/>
      <c r="X4" s="30"/>
      <c r="Y4" s="30"/>
      <c r="Z4" s="30"/>
      <c r="AA4" s="30"/>
      <c r="AB4" s="30"/>
      <c r="AC4" s="29"/>
      <c r="AD4" s="25"/>
      <c r="AE4" s="25"/>
      <c r="AF4" s="25"/>
      <c r="AG4" s="27"/>
      <c r="AH4" s="27"/>
      <c r="AI4" s="25"/>
      <c r="AJ4" s="9"/>
      <c r="AK4" s="109" t="s">
        <v>57</v>
      </c>
    </row>
    <row r="5" spans="1:37" s="23" customFormat="1" ht="15" customHeight="1" x14ac:dyDescent="0.25">
      <c r="A5" s="9"/>
      <c r="B5" s="31">
        <v>2000</v>
      </c>
      <c r="C5" s="31" t="s">
        <v>48</v>
      </c>
      <c r="D5" s="32" t="s">
        <v>41</v>
      </c>
      <c r="E5" s="31"/>
      <c r="F5" s="33" t="s">
        <v>40</v>
      </c>
      <c r="G5" s="92"/>
      <c r="H5" s="34"/>
      <c r="I5" s="31"/>
      <c r="J5" s="31"/>
      <c r="K5" s="31"/>
      <c r="L5" s="31"/>
      <c r="M5" s="31"/>
      <c r="N5" s="35"/>
      <c r="O5" s="29"/>
      <c r="P5" s="25"/>
      <c r="Q5" s="25"/>
      <c r="R5" s="27"/>
      <c r="S5" s="25"/>
      <c r="T5" s="25"/>
      <c r="U5" s="27"/>
      <c r="V5" s="29"/>
      <c r="W5" s="46"/>
      <c r="X5" s="30"/>
      <c r="Y5" s="30"/>
      <c r="Z5" s="30"/>
      <c r="AA5" s="30"/>
      <c r="AB5" s="30"/>
      <c r="AC5" s="29"/>
      <c r="AD5" s="25"/>
      <c r="AE5" s="25"/>
      <c r="AF5" s="25"/>
      <c r="AG5" s="27"/>
      <c r="AH5" s="11"/>
      <c r="AI5" s="25"/>
      <c r="AJ5" s="9"/>
      <c r="AK5" s="50" t="s">
        <v>70</v>
      </c>
    </row>
    <row r="6" spans="1:37" s="23" customFormat="1" ht="15" customHeight="1" x14ac:dyDescent="0.25">
      <c r="A6" s="9"/>
      <c r="B6" s="25">
        <v>2001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28"/>
      <c r="O6" s="29"/>
      <c r="P6" s="25"/>
      <c r="Q6" s="25"/>
      <c r="R6" s="27"/>
      <c r="S6" s="25"/>
      <c r="T6" s="25"/>
      <c r="U6" s="27"/>
      <c r="V6" s="29"/>
      <c r="W6" s="46"/>
      <c r="X6" s="30"/>
      <c r="Y6" s="30"/>
      <c r="Z6" s="30"/>
      <c r="AA6" s="30"/>
      <c r="AB6" s="30"/>
      <c r="AC6" s="29"/>
      <c r="AD6" s="25"/>
      <c r="AE6" s="25"/>
      <c r="AF6" s="25"/>
      <c r="AG6" s="27"/>
      <c r="AH6" s="11"/>
      <c r="AI6" s="25"/>
      <c r="AJ6" s="9"/>
      <c r="AK6" s="109" t="s">
        <v>58</v>
      </c>
    </row>
    <row r="7" spans="1:37" s="23" customFormat="1" ht="15" customHeight="1" x14ac:dyDescent="0.25">
      <c r="A7" s="9"/>
      <c r="B7" s="36">
        <v>2002</v>
      </c>
      <c r="C7" s="36" t="s">
        <v>35</v>
      </c>
      <c r="D7" s="37" t="s">
        <v>42</v>
      </c>
      <c r="E7" s="36"/>
      <c r="F7" s="38" t="s">
        <v>43</v>
      </c>
      <c r="G7" s="93"/>
      <c r="H7" s="39"/>
      <c r="I7" s="36"/>
      <c r="J7" s="36"/>
      <c r="K7" s="36"/>
      <c r="L7" s="36"/>
      <c r="M7" s="36"/>
      <c r="N7" s="40"/>
      <c r="O7" s="29"/>
      <c r="P7" s="25"/>
      <c r="Q7" s="25"/>
      <c r="R7" s="27"/>
      <c r="S7" s="25"/>
      <c r="T7" s="25"/>
      <c r="U7" s="27"/>
      <c r="V7" s="29"/>
      <c r="W7" s="46"/>
      <c r="X7" s="30"/>
      <c r="Y7" s="30"/>
      <c r="Z7" s="30"/>
      <c r="AA7" s="30"/>
      <c r="AB7" s="30"/>
      <c r="AC7" s="29"/>
      <c r="AD7" s="25"/>
      <c r="AE7" s="25"/>
      <c r="AF7" s="25"/>
      <c r="AG7" s="27"/>
      <c r="AH7" s="11"/>
      <c r="AI7" s="25"/>
      <c r="AJ7" s="9"/>
      <c r="AK7" s="109" t="s">
        <v>63</v>
      </c>
    </row>
    <row r="8" spans="1:37" s="23" customFormat="1" ht="15" customHeight="1" x14ac:dyDescent="0.25">
      <c r="A8" s="9"/>
      <c r="B8" s="36">
        <v>2003</v>
      </c>
      <c r="C8" s="36" t="s">
        <v>52</v>
      </c>
      <c r="D8" s="37" t="s">
        <v>42</v>
      </c>
      <c r="E8" s="36"/>
      <c r="F8" s="38" t="s">
        <v>43</v>
      </c>
      <c r="G8" s="93"/>
      <c r="H8" s="39"/>
      <c r="I8" s="36"/>
      <c r="J8" s="36"/>
      <c r="K8" s="36"/>
      <c r="L8" s="36"/>
      <c r="M8" s="36"/>
      <c r="N8" s="40"/>
      <c r="O8" s="29"/>
      <c r="P8" s="25"/>
      <c r="Q8" s="25"/>
      <c r="R8" s="27"/>
      <c r="S8" s="25"/>
      <c r="T8" s="25"/>
      <c r="U8" s="27"/>
      <c r="V8" s="29"/>
      <c r="W8" s="46"/>
      <c r="X8" s="30"/>
      <c r="Y8" s="30"/>
      <c r="Z8" s="30"/>
      <c r="AA8" s="30"/>
      <c r="AB8" s="30"/>
      <c r="AC8" s="29"/>
      <c r="AD8" s="25"/>
      <c r="AE8" s="25"/>
      <c r="AF8" s="25"/>
      <c r="AG8" s="27"/>
      <c r="AH8" s="11"/>
      <c r="AI8" s="25"/>
      <c r="AJ8" s="9"/>
      <c r="AK8" s="109" t="s">
        <v>65</v>
      </c>
    </row>
    <row r="9" spans="1:37" s="23" customFormat="1" ht="15" customHeight="1" x14ac:dyDescent="0.25">
      <c r="A9" s="9"/>
      <c r="B9" s="31">
        <v>2003</v>
      </c>
      <c r="C9" s="31" t="s">
        <v>47</v>
      </c>
      <c r="D9" s="32" t="s">
        <v>44</v>
      </c>
      <c r="E9" s="31"/>
      <c r="F9" s="33" t="s">
        <v>40</v>
      </c>
      <c r="G9" s="92"/>
      <c r="H9" s="34"/>
      <c r="I9" s="31"/>
      <c r="J9" s="31"/>
      <c r="K9" s="31"/>
      <c r="L9" s="31"/>
      <c r="M9" s="31"/>
      <c r="N9" s="35"/>
      <c r="O9" s="29"/>
      <c r="P9" s="25"/>
      <c r="Q9" s="25"/>
      <c r="R9" s="27"/>
      <c r="S9" s="25"/>
      <c r="T9" s="25"/>
      <c r="U9" s="27"/>
      <c r="V9" s="29"/>
      <c r="W9" s="46"/>
      <c r="X9" s="30"/>
      <c r="Y9" s="30"/>
      <c r="Z9" s="30"/>
      <c r="AA9" s="30"/>
      <c r="AB9" s="30"/>
      <c r="AC9" s="29"/>
      <c r="AD9" s="25"/>
      <c r="AE9" s="25"/>
      <c r="AF9" s="25"/>
      <c r="AG9" s="27"/>
      <c r="AH9" s="11"/>
      <c r="AI9" s="25"/>
      <c r="AJ9" s="9"/>
      <c r="AK9" s="9"/>
    </row>
    <row r="10" spans="1:37" s="23" customFormat="1" ht="15" customHeight="1" x14ac:dyDescent="0.25">
      <c r="A10" s="9"/>
      <c r="B10" s="36">
        <v>2004</v>
      </c>
      <c r="C10" s="36" t="s">
        <v>49</v>
      </c>
      <c r="D10" s="37" t="s">
        <v>42</v>
      </c>
      <c r="E10" s="36"/>
      <c r="F10" s="38" t="s">
        <v>43</v>
      </c>
      <c r="G10" s="93"/>
      <c r="H10" s="39"/>
      <c r="I10" s="36"/>
      <c r="J10" s="36"/>
      <c r="K10" s="36"/>
      <c r="L10" s="36"/>
      <c r="M10" s="36"/>
      <c r="N10" s="40"/>
      <c r="O10" s="29"/>
      <c r="P10" s="25"/>
      <c r="Q10" s="25"/>
      <c r="R10" s="27"/>
      <c r="S10" s="25"/>
      <c r="T10" s="25"/>
      <c r="U10" s="27"/>
      <c r="V10" s="29"/>
      <c r="W10" s="46"/>
      <c r="X10" s="30"/>
      <c r="Y10" s="30"/>
      <c r="Z10" s="30"/>
      <c r="AA10" s="30"/>
      <c r="AB10" s="30"/>
      <c r="AC10" s="29"/>
      <c r="AD10" s="25"/>
      <c r="AE10" s="25"/>
      <c r="AF10" s="25"/>
      <c r="AG10" s="27"/>
      <c r="AH10" s="11"/>
      <c r="AI10" s="25"/>
      <c r="AJ10" s="9"/>
      <c r="AK10" s="9"/>
    </row>
    <row r="11" spans="1:37" s="23" customFormat="1" ht="15" customHeight="1" x14ac:dyDescent="0.25">
      <c r="A11" s="9"/>
      <c r="B11" s="36">
        <v>2005</v>
      </c>
      <c r="C11" s="36" t="s">
        <v>51</v>
      </c>
      <c r="D11" s="37" t="s">
        <v>42</v>
      </c>
      <c r="E11" s="36"/>
      <c r="F11" s="38" t="s">
        <v>43</v>
      </c>
      <c r="G11" s="93"/>
      <c r="H11" s="39"/>
      <c r="I11" s="36"/>
      <c r="J11" s="36"/>
      <c r="K11" s="36"/>
      <c r="L11" s="36"/>
      <c r="M11" s="36"/>
      <c r="N11" s="40"/>
      <c r="O11" s="29"/>
      <c r="P11" s="25"/>
      <c r="Q11" s="25"/>
      <c r="R11" s="27"/>
      <c r="S11" s="25"/>
      <c r="T11" s="25"/>
      <c r="U11" s="27"/>
      <c r="V11" s="29"/>
      <c r="W11" s="46"/>
      <c r="X11" s="30"/>
      <c r="Y11" s="30"/>
      <c r="Z11" s="30"/>
      <c r="AA11" s="30"/>
      <c r="AB11" s="30"/>
      <c r="AC11" s="29"/>
      <c r="AD11" s="25"/>
      <c r="AE11" s="25"/>
      <c r="AF11" s="25"/>
      <c r="AG11" s="27"/>
      <c r="AH11" s="11"/>
      <c r="AI11" s="25"/>
      <c r="AJ11" s="9"/>
      <c r="AK11" s="9"/>
    </row>
    <row r="12" spans="1:37" s="23" customFormat="1" ht="15" customHeight="1" x14ac:dyDescent="0.25">
      <c r="A12" s="9"/>
      <c r="B12" s="31">
        <v>2005</v>
      </c>
      <c r="C12" s="31" t="s">
        <v>38</v>
      </c>
      <c r="D12" s="41" t="s">
        <v>39</v>
      </c>
      <c r="E12" s="41"/>
      <c r="F12" s="33" t="s">
        <v>40</v>
      </c>
      <c r="G12" s="92"/>
      <c r="H12" s="34"/>
      <c r="I12" s="41"/>
      <c r="J12" s="41"/>
      <c r="K12" s="41"/>
      <c r="L12" s="41"/>
      <c r="M12" s="31"/>
      <c r="N12" s="31"/>
      <c r="O12" s="29"/>
      <c r="P12" s="25"/>
      <c r="Q12" s="25"/>
      <c r="R12" s="27"/>
      <c r="S12" s="25"/>
      <c r="T12" s="25"/>
      <c r="U12" s="27"/>
      <c r="V12" s="29"/>
      <c r="W12" s="46"/>
      <c r="X12" s="30"/>
      <c r="Y12" s="30"/>
      <c r="Z12" s="30"/>
      <c r="AA12" s="30"/>
      <c r="AB12" s="30"/>
      <c r="AC12" s="29"/>
      <c r="AD12" s="25"/>
      <c r="AE12" s="25"/>
      <c r="AF12" s="25"/>
      <c r="AG12" s="27"/>
      <c r="AH12" s="11"/>
      <c r="AI12" s="25"/>
      <c r="AJ12" s="9"/>
      <c r="AK12" s="9"/>
    </row>
    <row r="13" spans="1:37" s="23" customFormat="1" ht="15" customHeight="1" x14ac:dyDescent="0.25">
      <c r="A13" s="9"/>
      <c r="B13" s="31">
        <v>2006</v>
      </c>
      <c r="C13" s="31" t="s">
        <v>35</v>
      </c>
      <c r="D13" s="41" t="s">
        <v>39</v>
      </c>
      <c r="E13" s="41"/>
      <c r="F13" s="33" t="s">
        <v>40</v>
      </c>
      <c r="G13" s="92"/>
      <c r="H13" s="34"/>
      <c r="I13" s="41"/>
      <c r="J13" s="41"/>
      <c r="K13" s="41"/>
      <c r="L13" s="41"/>
      <c r="M13" s="31"/>
      <c r="N13" s="31"/>
      <c r="O13" s="29"/>
      <c r="P13" s="25"/>
      <c r="Q13" s="25"/>
      <c r="R13" s="27"/>
      <c r="S13" s="25"/>
      <c r="T13" s="25"/>
      <c r="U13" s="27"/>
      <c r="V13" s="29"/>
      <c r="W13" s="46"/>
      <c r="X13" s="30"/>
      <c r="Y13" s="30"/>
      <c r="Z13" s="30"/>
      <c r="AA13" s="30"/>
      <c r="AB13" s="30"/>
      <c r="AC13" s="29"/>
      <c r="AD13" s="25"/>
      <c r="AE13" s="25"/>
      <c r="AF13" s="25"/>
      <c r="AG13" s="27"/>
      <c r="AH13" s="11"/>
      <c r="AI13" s="25"/>
      <c r="AJ13" s="9"/>
      <c r="AK13" s="9"/>
    </row>
    <row r="14" spans="1:37" s="23" customFormat="1" ht="15" customHeight="1" x14ac:dyDescent="0.25">
      <c r="A14" s="9"/>
      <c r="B14" s="25">
        <v>2006</v>
      </c>
      <c r="C14" s="25" t="s">
        <v>37</v>
      </c>
      <c r="D14" s="2" t="s">
        <v>36</v>
      </c>
      <c r="E14" s="25">
        <v>1</v>
      </c>
      <c r="F14" s="25">
        <v>0</v>
      </c>
      <c r="G14" s="25">
        <v>1</v>
      </c>
      <c r="H14" s="25">
        <v>0</v>
      </c>
      <c r="I14" s="25">
        <v>2</v>
      </c>
      <c r="J14" s="25">
        <v>1</v>
      </c>
      <c r="K14" s="25">
        <v>0</v>
      </c>
      <c r="L14" s="25">
        <v>0</v>
      </c>
      <c r="M14" s="25">
        <f>PRODUCT(F14+G14)</f>
        <v>1</v>
      </c>
      <c r="N14" s="42">
        <v>0.4</v>
      </c>
      <c r="O14" s="29"/>
      <c r="P14" s="25"/>
      <c r="Q14" s="25"/>
      <c r="R14" s="27"/>
      <c r="S14" s="25"/>
      <c r="T14" s="25"/>
      <c r="U14" s="27"/>
      <c r="V14" s="29"/>
      <c r="W14" s="46"/>
      <c r="X14" s="30"/>
      <c r="Y14" s="30"/>
      <c r="Z14" s="30"/>
      <c r="AA14" s="30"/>
      <c r="AB14" s="30"/>
      <c r="AC14" s="29"/>
      <c r="AD14" s="25"/>
      <c r="AE14" s="25"/>
      <c r="AF14" s="25"/>
      <c r="AG14" s="27"/>
      <c r="AH14" s="11"/>
      <c r="AI14" s="25"/>
      <c r="AJ14" s="9"/>
      <c r="AK14" s="9"/>
    </row>
    <row r="15" spans="1:37" s="23" customFormat="1" ht="15" customHeight="1" x14ac:dyDescent="0.25">
      <c r="A15" s="9"/>
      <c r="B15" s="31">
        <v>2007</v>
      </c>
      <c r="C15" s="31" t="s">
        <v>38</v>
      </c>
      <c r="D15" s="41" t="s">
        <v>39</v>
      </c>
      <c r="E15" s="41"/>
      <c r="F15" s="33" t="s">
        <v>40</v>
      </c>
      <c r="G15" s="92"/>
      <c r="H15" s="34"/>
      <c r="I15" s="41"/>
      <c r="J15" s="41"/>
      <c r="K15" s="41"/>
      <c r="L15" s="41"/>
      <c r="M15" s="31"/>
      <c r="N15" s="31"/>
      <c r="O15" s="29"/>
      <c r="P15" s="43"/>
      <c r="Q15" s="25"/>
      <c r="R15" s="27"/>
      <c r="S15" s="25"/>
      <c r="T15" s="25"/>
      <c r="U15" s="27"/>
      <c r="V15" s="29"/>
      <c r="W15" s="46">
        <v>5</v>
      </c>
      <c r="X15" s="30">
        <v>0</v>
      </c>
      <c r="Y15" s="30">
        <v>10</v>
      </c>
      <c r="Z15" s="30">
        <v>0</v>
      </c>
      <c r="AA15" s="30">
        <v>14</v>
      </c>
      <c r="AB15" s="99">
        <v>0.46700000000000003</v>
      </c>
      <c r="AC15" s="29"/>
      <c r="AD15" s="25"/>
      <c r="AE15" s="25"/>
      <c r="AF15" s="25"/>
      <c r="AG15" s="27"/>
      <c r="AH15" s="11"/>
      <c r="AI15" s="25"/>
      <c r="AJ15" s="9"/>
      <c r="AK15" s="9"/>
    </row>
    <row r="16" spans="1:37" s="23" customFormat="1" ht="15" customHeight="1" x14ac:dyDescent="0.25">
      <c r="A16" s="9"/>
      <c r="B16" s="31">
        <v>2008</v>
      </c>
      <c r="C16" s="31" t="s">
        <v>50</v>
      </c>
      <c r="D16" s="41" t="s">
        <v>39</v>
      </c>
      <c r="E16" s="41"/>
      <c r="F16" s="33" t="s">
        <v>40</v>
      </c>
      <c r="G16" s="92"/>
      <c r="H16" s="34"/>
      <c r="I16" s="41"/>
      <c r="J16" s="41"/>
      <c r="K16" s="41"/>
      <c r="L16" s="41"/>
      <c r="M16" s="31"/>
      <c r="N16" s="31"/>
      <c r="O16" s="29"/>
      <c r="P16" s="25"/>
      <c r="Q16" s="25"/>
      <c r="R16" s="27"/>
      <c r="S16" s="25"/>
      <c r="T16" s="25"/>
      <c r="U16" s="27"/>
      <c r="V16" s="29"/>
      <c r="W16" s="46"/>
      <c r="X16" s="30"/>
      <c r="Y16" s="30"/>
      <c r="Z16" s="30"/>
      <c r="AA16" s="30"/>
      <c r="AB16" s="99"/>
      <c r="AC16" s="29"/>
      <c r="AD16" s="25"/>
      <c r="AE16" s="25"/>
      <c r="AF16" s="25"/>
      <c r="AG16" s="27"/>
      <c r="AH16" s="11"/>
      <c r="AI16" s="25"/>
      <c r="AJ16" s="9"/>
      <c r="AK16" s="9"/>
    </row>
    <row r="17" spans="1:39" s="23" customFormat="1" ht="15" customHeight="1" x14ac:dyDescent="0.25">
      <c r="A17" s="9"/>
      <c r="B17" s="31">
        <v>2009</v>
      </c>
      <c r="C17" s="31" t="s">
        <v>50</v>
      </c>
      <c r="D17" s="41" t="s">
        <v>39</v>
      </c>
      <c r="E17" s="41"/>
      <c r="F17" s="33" t="s">
        <v>40</v>
      </c>
      <c r="G17" s="92"/>
      <c r="H17" s="34"/>
      <c r="I17" s="41"/>
      <c r="J17" s="41"/>
      <c r="K17" s="41"/>
      <c r="L17" s="41"/>
      <c r="M17" s="31"/>
      <c r="N17" s="31"/>
      <c r="O17" s="29"/>
      <c r="P17" s="25"/>
      <c r="Q17" s="25"/>
      <c r="R17" s="27"/>
      <c r="S17" s="25"/>
      <c r="T17" s="25"/>
      <c r="U17" s="27"/>
      <c r="V17" s="29"/>
      <c r="W17" s="46"/>
      <c r="X17" s="30"/>
      <c r="Y17" s="30"/>
      <c r="Z17" s="30"/>
      <c r="AA17" s="30"/>
      <c r="AB17" s="99"/>
      <c r="AC17" s="29"/>
      <c r="AD17" s="25"/>
      <c r="AE17" s="25"/>
      <c r="AF17" s="25"/>
      <c r="AG17" s="27"/>
      <c r="AH17" s="44"/>
      <c r="AI17" s="25"/>
      <c r="AJ17" s="9"/>
      <c r="AK17" s="9"/>
    </row>
    <row r="18" spans="1:39" s="23" customFormat="1" ht="15" customHeight="1" x14ac:dyDescent="0.25">
      <c r="A18" s="9"/>
      <c r="B18" s="31">
        <v>2010</v>
      </c>
      <c r="C18" s="31" t="s">
        <v>50</v>
      </c>
      <c r="D18" s="41" t="s">
        <v>39</v>
      </c>
      <c r="E18" s="41"/>
      <c r="F18" s="33" t="s">
        <v>40</v>
      </c>
      <c r="G18" s="92"/>
      <c r="H18" s="34"/>
      <c r="I18" s="31"/>
      <c r="J18" s="31"/>
      <c r="K18" s="31"/>
      <c r="L18" s="31"/>
      <c r="M18" s="31"/>
      <c r="N18" s="45"/>
      <c r="O18" s="29"/>
      <c r="P18" s="25"/>
      <c r="Q18" s="25"/>
      <c r="R18" s="27"/>
      <c r="S18" s="25"/>
      <c r="T18" s="25"/>
      <c r="U18" s="25"/>
      <c r="V18" s="29"/>
      <c r="W18" s="46"/>
      <c r="X18" s="46"/>
      <c r="Y18" s="46"/>
      <c r="Z18" s="46"/>
      <c r="AA18" s="46"/>
      <c r="AB18" s="100"/>
      <c r="AC18" s="29"/>
      <c r="AD18" s="25"/>
      <c r="AE18" s="25"/>
      <c r="AF18" s="27"/>
      <c r="AG18" s="27"/>
      <c r="AH18" s="44"/>
      <c r="AI18" s="25"/>
      <c r="AJ18" s="9"/>
      <c r="AK18" s="9"/>
    </row>
    <row r="19" spans="1:39" s="23" customFormat="1" ht="15" customHeight="1" x14ac:dyDescent="0.25">
      <c r="A19" s="1"/>
      <c r="B19" s="31">
        <v>2011</v>
      </c>
      <c r="C19" s="31" t="s">
        <v>53</v>
      </c>
      <c r="D19" s="41" t="s">
        <v>54</v>
      </c>
      <c r="E19" s="31"/>
      <c r="F19" s="33" t="s">
        <v>40</v>
      </c>
      <c r="G19" s="92"/>
      <c r="H19" s="34"/>
      <c r="I19" s="31"/>
      <c r="J19" s="31"/>
      <c r="K19" s="31"/>
      <c r="L19" s="31"/>
      <c r="M19" s="31"/>
      <c r="N19" s="47"/>
      <c r="O19" s="29"/>
      <c r="P19" s="25"/>
      <c r="Q19" s="25"/>
      <c r="R19" s="27"/>
      <c r="S19" s="25"/>
      <c r="T19" s="25"/>
      <c r="U19" s="27"/>
      <c r="V19" s="29"/>
      <c r="W19" s="46"/>
      <c r="X19" s="30"/>
      <c r="Y19" s="30"/>
      <c r="Z19" s="30"/>
      <c r="AA19" s="30"/>
      <c r="AB19" s="99"/>
      <c r="AC19" s="29"/>
      <c r="AD19" s="25"/>
      <c r="AE19" s="25"/>
      <c r="AF19" s="25"/>
      <c r="AG19" s="27"/>
      <c r="AH19" s="44"/>
      <c r="AI19" s="25"/>
      <c r="AJ19" s="9"/>
      <c r="AK19" s="9"/>
    </row>
    <row r="20" spans="1:39" s="23" customFormat="1" ht="15" customHeight="1" x14ac:dyDescent="0.25">
      <c r="A20" s="1"/>
      <c r="B20" s="31">
        <v>2012</v>
      </c>
      <c r="C20" s="31" t="s">
        <v>52</v>
      </c>
      <c r="D20" s="41" t="s">
        <v>62</v>
      </c>
      <c r="E20" s="31"/>
      <c r="F20" s="33" t="s">
        <v>40</v>
      </c>
      <c r="G20" s="92"/>
      <c r="H20" s="34"/>
      <c r="I20" s="31"/>
      <c r="J20" s="31"/>
      <c r="K20" s="31"/>
      <c r="L20" s="31"/>
      <c r="M20" s="31"/>
      <c r="N20" s="47"/>
      <c r="O20" s="29"/>
      <c r="P20" s="25"/>
      <c r="Q20" s="25"/>
      <c r="R20" s="27"/>
      <c r="S20" s="25"/>
      <c r="T20" s="25"/>
      <c r="U20" s="27"/>
      <c r="V20" s="29"/>
      <c r="W20" s="46"/>
      <c r="X20" s="30"/>
      <c r="Y20" s="30"/>
      <c r="Z20" s="30"/>
      <c r="AA20" s="30"/>
      <c r="AB20" s="99"/>
      <c r="AC20" s="29"/>
      <c r="AD20" s="25"/>
      <c r="AE20" s="25"/>
      <c r="AF20" s="27"/>
      <c r="AG20" s="27"/>
      <c r="AH20" s="44"/>
      <c r="AI20" s="25"/>
      <c r="AJ20" s="9"/>
      <c r="AK20" s="9"/>
    </row>
    <row r="21" spans="1:39" s="23" customFormat="1" ht="15" customHeight="1" x14ac:dyDescent="0.25">
      <c r="A21" s="1"/>
      <c r="B21" s="31">
        <v>2013</v>
      </c>
      <c r="C21" s="31" t="s">
        <v>51</v>
      </c>
      <c r="D21" s="41" t="s">
        <v>39</v>
      </c>
      <c r="E21" s="31"/>
      <c r="F21" s="33" t="s">
        <v>40</v>
      </c>
      <c r="G21" s="92"/>
      <c r="H21" s="34"/>
      <c r="I21" s="31"/>
      <c r="J21" s="31"/>
      <c r="K21" s="31"/>
      <c r="L21" s="31"/>
      <c r="M21" s="31"/>
      <c r="N21" s="47"/>
      <c r="O21" s="29"/>
      <c r="P21" s="25"/>
      <c r="Q21" s="25"/>
      <c r="R21" s="27"/>
      <c r="S21" s="25"/>
      <c r="T21" s="25"/>
      <c r="U21" s="27"/>
      <c r="V21" s="29"/>
      <c r="W21" s="46"/>
      <c r="X21" s="30"/>
      <c r="Y21" s="30"/>
      <c r="Z21" s="30"/>
      <c r="AA21" s="30"/>
      <c r="AB21" s="99"/>
      <c r="AC21" s="29"/>
      <c r="AD21" s="25"/>
      <c r="AE21" s="25"/>
      <c r="AF21" s="27"/>
      <c r="AG21" s="27"/>
      <c r="AH21" s="44"/>
      <c r="AI21" s="25"/>
      <c r="AJ21" s="9"/>
      <c r="AK21" s="9"/>
    </row>
    <row r="22" spans="1:39" s="23" customFormat="1" ht="15" customHeight="1" x14ac:dyDescent="0.25">
      <c r="A22" s="1"/>
      <c r="B22" s="31">
        <v>2013</v>
      </c>
      <c r="C22" s="31" t="s">
        <v>35</v>
      </c>
      <c r="D22" s="41" t="s">
        <v>64</v>
      </c>
      <c r="E22" s="31"/>
      <c r="F22" s="33" t="s">
        <v>40</v>
      </c>
      <c r="G22" s="92"/>
      <c r="H22" s="34"/>
      <c r="I22" s="31"/>
      <c r="J22" s="31"/>
      <c r="K22" s="31"/>
      <c r="L22" s="31"/>
      <c r="M22" s="31"/>
      <c r="N22" s="47"/>
      <c r="O22" s="29"/>
      <c r="P22" s="25"/>
      <c r="Q22" s="25"/>
      <c r="R22" s="27"/>
      <c r="S22" s="25"/>
      <c r="T22" s="25"/>
      <c r="U22" s="27"/>
      <c r="V22" s="29"/>
      <c r="W22" s="46"/>
      <c r="X22" s="30"/>
      <c r="Y22" s="30"/>
      <c r="Z22" s="30"/>
      <c r="AA22" s="30"/>
      <c r="AB22" s="99"/>
      <c r="AC22" s="29"/>
      <c r="AD22" s="25"/>
      <c r="AE22" s="25"/>
      <c r="AF22" s="27"/>
      <c r="AG22" s="27"/>
      <c r="AH22" s="44"/>
      <c r="AI22" s="25"/>
      <c r="AJ22" s="9"/>
      <c r="AK22" s="9"/>
    </row>
    <row r="23" spans="1:39" s="97" customFormat="1" ht="15" customHeight="1" x14ac:dyDescent="0.25">
      <c r="A23" s="94"/>
      <c r="B23" s="36">
        <v>2014</v>
      </c>
      <c r="C23" s="36" t="s">
        <v>49</v>
      </c>
      <c r="D23" s="95" t="s">
        <v>66</v>
      </c>
      <c r="E23" s="36"/>
      <c r="F23" s="38" t="s">
        <v>43</v>
      </c>
      <c r="G23" s="93"/>
      <c r="H23" s="39"/>
      <c r="I23" s="36"/>
      <c r="J23" s="36"/>
      <c r="K23" s="36"/>
      <c r="L23" s="36"/>
      <c r="M23" s="36"/>
      <c r="N23" s="96"/>
      <c r="O23" s="29"/>
      <c r="P23" s="25"/>
      <c r="Q23" s="25"/>
      <c r="R23" s="27"/>
      <c r="S23" s="25"/>
      <c r="T23" s="25"/>
      <c r="U23" s="27"/>
      <c r="V23" s="29"/>
      <c r="W23" s="46"/>
      <c r="X23" s="30"/>
      <c r="Y23" s="30"/>
      <c r="Z23" s="30"/>
      <c r="AA23" s="30"/>
      <c r="AB23" s="99"/>
      <c r="AC23" s="29"/>
      <c r="AD23" s="25"/>
      <c r="AE23" s="25"/>
      <c r="AF23" s="25"/>
      <c r="AG23" s="27"/>
      <c r="AH23" s="44"/>
      <c r="AI23" s="25"/>
      <c r="AJ23" s="9"/>
      <c r="AK23" s="9"/>
      <c r="AL23" s="23"/>
      <c r="AM23" s="23"/>
    </row>
    <row r="24" spans="1:39" s="97" customFormat="1" ht="15" customHeight="1" x14ac:dyDescent="0.25">
      <c r="A24" s="94"/>
      <c r="B24" s="31">
        <v>2014</v>
      </c>
      <c r="C24" s="31" t="s">
        <v>38</v>
      </c>
      <c r="D24" s="41" t="s">
        <v>39</v>
      </c>
      <c r="E24" s="41"/>
      <c r="F24" s="33" t="s">
        <v>40</v>
      </c>
      <c r="G24" s="92"/>
      <c r="H24" s="34"/>
      <c r="I24" s="41"/>
      <c r="J24" s="41"/>
      <c r="K24" s="41"/>
      <c r="L24" s="41"/>
      <c r="M24" s="31"/>
      <c r="N24" s="31"/>
      <c r="O24" s="29"/>
      <c r="P24" s="25"/>
      <c r="Q24" s="25"/>
      <c r="R24" s="27"/>
      <c r="S24" s="25"/>
      <c r="T24" s="25"/>
      <c r="U24" s="27"/>
      <c r="V24" s="29"/>
      <c r="W24" s="46">
        <v>3</v>
      </c>
      <c r="X24" s="30">
        <v>0</v>
      </c>
      <c r="Y24" s="30">
        <v>3</v>
      </c>
      <c r="Z24" s="30">
        <v>0</v>
      </c>
      <c r="AA24" s="30">
        <v>9</v>
      </c>
      <c r="AB24" s="99">
        <v>0.34599999999999997</v>
      </c>
      <c r="AC24" s="29"/>
      <c r="AD24" s="25"/>
      <c r="AE24" s="25"/>
      <c r="AF24" s="25"/>
      <c r="AG24" s="27"/>
      <c r="AH24" s="11"/>
      <c r="AI24" s="25"/>
      <c r="AJ24" s="9"/>
      <c r="AK24" s="9"/>
      <c r="AL24" s="23"/>
      <c r="AM24" s="23"/>
    </row>
    <row r="25" spans="1:39" s="97" customFormat="1" ht="15" customHeight="1" x14ac:dyDescent="0.25">
      <c r="A25" s="94"/>
      <c r="B25" s="36">
        <v>2015</v>
      </c>
      <c r="C25" s="36" t="s">
        <v>49</v>
      </c>
      <c r="D25" s="95" t="s">
        <v>41</v>
      </c>
      <c r="E25" s="36"/>
      <c r="F25" s="38" t="s">
        <v>43</v>
      </c>
      <c r="G25" s="39"/>
      <c r="H25" s="36"/>
      <c r="I25" s="36"/>
      <c r="J25" s="36"/>
      <c r="K25" s="36"/>
      <c r="L25" s="36"/>
      <c r="M25" s="36"/>
      <c r="N25" s="96"/>
      <c r="O25" s="29"/>
      <c r="P25" s="25"/>
      <c r="Q25" s="25"/>
      <c r="R25" s="27"/>
      <c r="S25" s="25"/>
      <c r="T25" s="25"/>
      <c r="U25" s="27"/>
      <c r="V25" s="29"/>
      <c r="W25" s="46"/>
      <c r="X25" s="30"/>
      <c r="Y25" s="30"/>
      <c r="Z25" s="30"/>
      <c r="AA25" s="30"/>
      <c r="AB25" s="99"/>
      <c r="AC25" s="29"/>
      <c r="AD25" s="25"/>
      <c r="AE25" s="25"/>
      <c r="AF25" s="25"/>
      <c r="AG25" s="27"/>
      <c r="AH25" s="11"/>
      <c r="AI25" s="25"/>
      <c r="AJ25" s="9"/>
      <c r="AK25" s="9"/>
      <c r="AL25" s="23"/>
      <c r="AM25" s="23"/>
    </row>
    <row r="26" spans="1:39" s="97" customFormat="1" ht="15" customHeight="1" x14ac:dyDescent="0.25">
      <c r="A26" s="94"/>
      <c r="B26" s="25">
        <v>2016</v>
      </c>
      <c r="C26" s="25"/>
      <c r="D26" s="26"/>
      <c r="E26" s="25"/>
      <c r="F26" s="25"/>
      <c r="G26" s="25"/>
      <c r="H26" s="27"/>
      <c r="I26" s="25"/>
      <c r="J26" s="25"/>
      <c r="K26" s="25"/>
      <c r="L26" s="25"/>
      <c r="M26" s="25"/>
      <c r="N26" s="28"/>
      <c r="O26" s="29"/>
      <c r="P26" s="25"/>
      <c r="Q26" s="25"/>
      <c r="R26" s="27"/>
      <c r="S26" s="25"/>
      <c r="T26" s="25"/>
      <c r="U26" s="27"/>
      <c r="V26" s="29"/>
      <c r="W26" s="46"/>
      <c r="X26" s="30"/>
      <c r="Y26" s="30"/>
      <c r="Z26" s="30"/>
      <c r="AA26" s="30"/>
      <c r="AB26" s="99"/>
      <c r="AC26" s="29"/>
      <c r="AD26" s="25"/>
      <c r="AE26" s="25"/>
      <c r="AF26" s="25"/>
      <c r="AG26" s="27"/>
      <c r="AH26" s="11"/>
      <c r="AI26" s="25"/>
      <c r="AJ26" s="9"/>
      <c r="AK26" s="9"/>
      <c r="AL26" s="23"/>
      <c r="AM26" s="23"/>
    </row>
    <row r="27" spans="1:39" s="23" customFormat="1" ht="15" customHeight="1" x14ac:dyDescent="0.25">
      <c r="A27" s="9"/>
      <c r="B27" s="31">
        <v>2017</v>
      </c>
      <c r="C27" s="31" t="s">
        <v>35</v>
      </c>
      <c r="D27" s="32" t="s">
        <v>41</v>
      </c>
      <c r="E27" s="31"/>
      <c r="F27" s="33" t="s">
        <v>40</v>
      </c>
      <c r="G27" s="92"/>
      <c r="H27" s="34"/>
      <c r="I27" s="31"/>
      <c r="J27" s="31"/>
      <c r="K27" s="31"/>
      <c r="L27" s="31"/>
      <c r="M27" s="31"/>
      <c r="N27" s="35"/>
      <c r="O27" s="29"/>
      <c r="P27" s="25"/>
      <c r="Q27" s="25"/>
      <c r="R27" s="27"/>
      <c r="S27" s="25"/>
      <c r="T27" s="25"/>
      <c r="U27" s="27"/>
      <c r="V27" s="29"/>
      <c r="W27" s="46"/>
      <c r="X27" s="30"/>
      <c r="Y27" s="30"/>
      <c r="Z27" s="30"/>
      <c r="AA27" s="30"/>
      <c r="AB27" s="99"/>
      <c r="AC27" s="29"/>
      <c r="AD27" s="25"/>
      <c r="AE27" s="25"/>
      <c r="AF27" s="25"/>
      <c r="AG27" s="27"/>
      <c r="AH27" s="11"/>
      <c r="AI27" s="25"/>
      <c r="AJ27" s="9"/>
      <c r="AK27" s="9"/>
    </row>
    <row r="28" spans="1:39" ht="15" customHeight="1" x14ac:dyDescent="0.2">
      <c r="A28" s="9"/>
      <c r="B28" s="16" t="s">
        <v>7</v>
      </c>
      <c r="C28" s="17"/>
      <c r="D28" s="15"/>
      <c r="E28" s="18">
        <f t="shared" ref="E28:M28" si="0">SUM(E4:E27)</f>
        <v>4</v>
      </c>
      <c r="F28" s="18">
        <f t="shared" si="0"/>
        <v>1</v>
      </c>
      <c r="G28" s="18">
        <f t="shared" si="0"/>
        <v>2</v>
      </c>
      <c r="H28" s="18">
        <f t="shared" si="0"/>
        <v>2</v>
      </c>
      <c r="I28" s="18">
        <f t="shared" si="0"/>
        <v>10</v>
      </c>
      <c r="J28" s="18">
        <f t="shared" si="0"/>
        <v>3</v>
      </c>
      <c r="K28" s="18">
        <f t="shared" si="0"/>
        <v>1</v>
      </c>
      <c r="L28" s="18">
        <f t="shared" si="0"/>
        <v>3</v>
      </c>
      <c r="M28" s="18">
        <f t="shared" si="0"/>
        <v>3</v>
      </c>
      <c r="N28" s="48">
        <v>0.41699999999999998</v>
      </c>
      <c r="O28" s="24"/>
      <c r="P28" s="18">
        <f t="shared" ref="P28:AI28" si="1">SUM(P4:P27)</f>
        <v>0</v>
      </c>
      <c r="Q28" s="18">
        <f t="shared" si="1"/>
        <v>0</v>
      </c>
      <c r="R28" s="18">
        <f t="shared" si="1"/>
        <v>0</v>
      </c>
      <c r="S28" s="18">
        <f t="shared" si="1"/>
        <v>0</v>
      </c>
      <c r="T28" s="18">
        <f t="shared" si="1"/>
        <v>0</v>
      </c>
      <c r="U28" s="48">
        <v>0</v>
      </c>
      <c r="V28" s="24"/>
      <c r="W28" s="18">
        <f t="shared" si="1"/>
        <v>8</v>
      </c>
      <c r="X28" s="18">
        <f t="shared" si="1"/>
        <v>0</v>
      </c>
      <c r="Y28" s="18">
        <f t="shared" si="1"/>
        <v>13</v>
      </c>
      <c r="Z28" s="18">
        <f t="shared" si="1"/>
        <v>0</v>
      </c>
      <c r="AA28" s="18">
        <f t="shared" si="1"/>
        <v>23</v>
      </c>
      <c r="AB28" s="101">
        <v>0.41099999999999998</v>
      </c>
      <c r="AC28" s="24"/>
      <c r="AD28" s="18">
        <f t="shared" si="1"/>
        <v>0</v>
      </c>
      <c r="AE28" s="18">
        <f t="shared" si="1"/>
        <v>0</v>
      </c>
      <c r="AF28" s="18">
        <f t="shared" si="1"/>
        <v>0</v>
      </c>
      <c r="AG28" s="18">
        <f t="shared" si="1"/>
        <v>0</v>
      </c>
      <c r="AH28" s="18">
        <f t="shared" si="1"/>
        <v>0</v>
      </c>
      <c r="AI28" s="18">
        <f t="shared" si="1"/>
        <v>0</v>
      </c>
      <c r="AJ28" s="9"/>
      <c r="AK28" s="9"/>
    </row>
    <row r="29" spans="1:39" s="23" customFormat="1" ht="15" customHeight="1" x14ac:dyDescent="0.2">
      <c r="A29" s="9"/>
      <c r="B29" s="2" t="s">
        <v>2</v>
      </c>
      <c r="C29" s="44"/>
      <c r="D29" s="49">
        <f>SUM(F28:H28)+((I28-F28-G28)/3)+(E28/3)+(AD28*25)+(AE28*25)+(AF28*10)+(AG28*25)+(AH28*20)+(AI28*15)</f>
        <v>8.6666666666666679</v>
      </c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2"/>
      <c r="AI29" s="50"/>
      <c r="AJ29" s="9"/>
      <c r="AK29" s="9"/>
    </row>
    <row r="30" spans="1:39" ht="12" customHeight="1" x14ac:dyDescent="0.25">
      <c r="A30" s="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P30" s="50"/>
      <c r="Q30" s="53"/>
      <c r="R30" s="50"/>
      <c r="S30" s="50"/>
      <c r="T30" s="50"/>
      <c r="U30" s="50"/>
      <c r="W30" s="50"/>
      <c r="X30" s="50"/>
      <c r="Y30" s="50"/>
      <c r="Z30" s="50"/>
      <c r="AA30" s="50"/>
      <c r="AB30" s="50"/>
      <c r="AD30" s="50"/>
      <c r="AE30" s="50"/>
      <c r="AF30" s="50"/>
      <c r="AG30" s="50"/>
      <c r="AH30" s="50"/>
      <c r="AI30" s="50"/>
      <c r="AJ30" s="9"/>
      <c r="AK30" s="9"/>
    </row>
    <row r="31" spans="1:39" ht="15" customHeight="1" x14ac:dyDescent="0.25">
      <c r="A31" s="9"/>
      <c r="B31" s="22" t="s">
        <v>25</v>
      </c>
      <c r="C31" s="54"/>
      <c r="D31" s="54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17</v>
      </c>
      <c r="J31" s="50"/>
      <c r="K31" s="18" t="s">
        <v>27</v>
      </c>
      <c r="L31" s="18" t="s">
        <v>28</v>
      </c>
      <c r="M31" s="18" t="s">
        <v>29</v>
      </c>
      <c r="N31" s="18" t="s">
        <v>22</v>
      </c>
      <c r="O31" s="24"/>
      <c r="P31" s="55" t="s">
        <v>30</v>
      </c>
      <c r="Q31" s="12"/>
      <c r="R31" s="12"/>
      <c r="S31" s="12"/>
      <c r="T31" s="56"/>
      <c r="U31" s="56"/>
      <c r="V31" s="56"/>
      <c r="W31" s="56"/>
      <c r="X31" s="56"/>
      <c r="Y31" s="56"/>
      <c r="Z31" s="56"/>
      <c r="AA31" s="12"/>
      <c r="AB31" s="12"/>
      <c r="AC31" s="56"/>
      <c r="AD31" s="12"/>
      <c r="AE31" s="12"/>
      <c r="AF31" s="12"/>
      <c r="AG31" s="12"/>
      <c r="AH31" s="12"/>
      <c r="AI31" s="57"/>
      <c r="AJ31" s="9"/>
      <c r="AK31" s="9"/>
    </row>
    <row r="32" spans="1:39" ht="15" customHeight="1" x14ac:dyDescent="0.2">
      <c r="A32" s="9"/>
      <c r="B32" s="55" t="s">
        <v>13</v>
      </c>
      <c r="C32" s="12"/>
      <c r="D32" s="57"/>
      <c r="E32" s="25">
        <f>PRODUCT(E28)</f>
        <v>4</v>
      </c>
      <c r="F32" s="25">
        <f>PRODUCT(F28)</f>
        <v>1</v>
      </c>
      <c r="G32" s="25">
        <f>PRODUCT(G28)</f>
        <v>2</v>
      </c>
      <c r="H32" s="25">
        <f>PRODUCT(H28)</f>
        <v>2</v>
      </c>
      <c r="I32" s="25">
        <f>PRODUCT(I28)</f>
        <v>10</v>
      </c>
      <c r="J32" s="50"/>
      <c r="K32" s="58">
        <f>PRODUCT((F32+G32)/E32)</f>
        <v>0.75</v>
      </c>
      <c r="L32" s="58">
        <f>PRODUCT(H32/E32)</f>
        <v>0.5</v>
      </c>
      <c r="M32" s="58">
        <f>PRODUCT(I32/E32)</f>
        <v>2.5</v>
      </c>
      <c r="N32" s="28">
        <f>PRODUCT(N28)</f>
        <v>0.41699999999999998</v>
      </c>
      <c r="O32" s="24">
        <v>24</v>
      </c>
      <c r="P32" s="59" t="s">
        <v>9</v>
      </c>
      <c r="Q32" s="60"/>
      <c r="R32" s="61" t="s">
        <v>45</v>
      </c>
      <c r="S32" s="61"/>
      <c r="T32" s="61"/>
      <c r="U32" s="61"/>
      <c r="V32" s="61"/>
      <c r="W32" s="61"/>
      <c r="X32" s="61"/>
      <c r="Y32" s="61"/>
      <c r="Z32" s="102" t="s">
        <v>11</v>
      </c>
      <c r="AA32" s="61"/>
      <c r="AB32" s="61"/>
      <c r="AC32" s="102" t="s">
        <v>46</v>
      </c>
      <c r="AD32" s="61"/>
      <c r="AE32" s="61"/>
      <c r="AF32" s="61"/>
      <c r="AG32" s="61"/>
      <c r="AH32" s="62"/>
      <c r="AI32" s="105"/>
      <c r="AJ32" s="9"/>
      <c r="AK32" s="9"/>
    </row>
    <row r="33" spans="1:37" ht="15" customHeight="1" x14ac:dyDescent="0.2">
      <c r="A33" s="9"/>
      <c r="B33" s="63" t="s">
        <v>15</v>
      </c>
      <c r="C33" s="64"/>
      <c r="D33" s="65"/>
      <c r="E33" s="25"/>
      <c r="F33" s="25"/>
      <c r="G33" s="25"/>
      <c r="H33" s="25"/>
      <c r="I33" s="25"/>
      <c r="J33" s="50"/>
      <c r="K33" s="58"/>
      <c r="L33" s="58"/>
      <c r="M33" s="58"/>
      <c r="N33" s="28"/>
      <c r="O33" s="24">
        <v>0</v>
      </c>
      <c r="P33" s="66" t="s">
        <v>71</v>
      </c>
      <c r="Q33" s="67"/>
      <c r="R33" s="68" t="s">
        <v>45</v>
      </c>
      <c r="S33" s="68"/>
      <c r="T33" s="68"/>
      <c r="U33" s="68"/>
      <c r="V33" s="68"/>
      <c r="W33" s="68"/>
      <c r="X33" s="68"/>
      <c r="Y33" s="68"/>
      <c r="Z33" s="103" t="s">
        <v>11</v>
      </c>
      <c r="AA33" s="68"/>
      <c r="AB33" s="68"/>
      <c r="AC33" s="103" t="s">
        <v>46</v>
      </c>
      <c r="AD33" s="68"/>
      <c r="AE33" s="68"/>
      <c r="AF33" s="68"/>
      <c r="AG33" s="68"/>
      <c r="AH33" s="69"/>
      <c r="AI33" s="106"/>
      <c r="AJ33" s="9"/>
      <c r="AK33" s="9"/>
    </row>
    <row r="34" spans="1:37" ht="15" customHeight="1" x14ac:dyDescent="0.2">
      <c r="A34" s="9"/>
      <c r="B34" s="70" t="s">
        <v>16</v>
      </c>
      <c r="C34" s="71"/>
      <c r="D34" s="72"/>
      <c r="E34" s="46">
        <f>SUM(W28)</f>
        <v>8</v>
      </c>
      <c r="F34" s="46">
        <f>SUM(X28)</f>
        <v>0</v>
      </c>
      <c r="G34" s="46">
        <f>SUM(Y28)</f>
        <v>13</v>
      </c>
      <c r="H34" s="46">
        <f>SUM(Z28)</f>
        <v>0</v>
      </c>
      <c r="I34" s="46">
        <f>SUM(AA28)</f>
        <v>23</v>
      </c>
      <c r="J34" s="50"/>
      <c r="K34" s="73">
        <f>PRODUCT((F34+G34)/E34)</f>
        <v>1.625</v>
      </c>
      <c r="L34" s="73">
        <f>PRODUCT(H34/E34)</f>
        <v>0</v>
      </c>
      <c r="M34" s="73">
        <f>PRODUCT(I34/E34)</f>
        <v>2.875</v>
      </c>
      <c r="N34" s="74">
        <f>PRODUCT(I34/O34)</f>
        <v>0.4107142857142857</v>
      </c>
      <c r="O34" s="24">
        <v>56</v>
      </c>
      <c r="P34" s="66" t="s">
        <v>72</v>
      </c>
      <c r="Q34" s="67"/>
      <c r="R34" s="68" t="s">
        <v>45</v>
      </c>
      <c r="S34" s="68"/>
      <c r="T34" s="68"/>
      <c r="U34" s="68"/>
      <c r="V34" s="68"/>
      <c r="W34" s="68"/>
      <c r="X34" s="68"/>
      <c r="Y34" s="68"/>
      <c r="Z34" s="103" t="s">
        <v>11</v>
      </c>
      <c r="AA34" s="68"/>
      <c r="AB34" s="68"/>
      <c r="AC34" s="103" t="s">
        <v>46</v>
      </c>
      <c r="AD34" s="68"/>
      <c r="AE34" s="68"/>
      <c r="AF34" s="68"/>
      <c r="AG34" s="68"/>
      <c r="AH34" s="69"/>
      <c r="AI34" s="106"/>
      <c r="AJ34" s="9"/>
      <c r="AK34" s="9"/>
    </row>
    <row r="35" spans="1:37" ht="15" customHeight="1" x14ac:dyDescent="0.2">
      <c r="A35" s="9"/>
      <c r="B35" s="75" t="s">
        <v>26</v>
      </c>
      <c r="C35" s="76"/>
      <c r="D35" s="77"/>
      <c r="E35" s="18">
        <f>SUM(E32:E34)</f>
        <v>12</v>
      </c>
      <c r="F35" s="18">
        <f>SUM(F32:F34)</f>
        <v>1</v>
      </c>
      <c r="G35" s="18">
        <f>SUM(G32:G34)</f>
        <v>15</v>
      </c>
      <c r="H35" s="18">
        <f>SUM(H32:H34)</f>
        <v>2</v>
      </c>
      <c r="I35" s="18">
        <f>SUM(I32:I34)</f>
        <v>33</v>
      </c>
      <c r="J35" s="50"/>
      <c r="K35" s="78">
        <f>PRODUCT((F35+G35)/E35)</f>
        <v>1.3333333333333333</v>
      </c>
      <c r="L35" s="78">
        <f>PRODUCT(H35/E35)</f>
        <v>0.16666666666666666</v>
      </c>
      <c r="M35" s="78">
        <f>PRODUCT(I35/E35)</f>
        <v>2.75</v>
      </c>
      <c r="N35" s="48">
        <f>PRODUCT(I35/O35)</f>
        <v>0.41249999999999998</v>
      </c>
      <c r="O35" s="24">
        <f>SUM(O32:O34)</f>
        <v>80</v>
      </c>
      <c r="P35" s="79" t="s">
        <v>10</v>
      </c>
      <c r="Q35" s="80"/>
      <c r="R35" s="81" t="s">
        <v>45</v>
      </c>
      <c r="S35" s="81"/>
      <c r="T35" s="81"/>
      <c r="U35" s="81"/>
      <c r="V35" s="81"/>
      <c r="W35" s="81"/>
      <c r="X35" s="81"/>
      <c r="Y35" s="81"/>
      <c r="Z35" s="104" t="s">
        <v>11</v>
      </c>
      <c r="AA35" s="81"/>
      <c r="AB35" s="81"/>
      <c r="AC35" s="104" t="s">
        <v>46</v>
      </c>
      <c r="AD35" s="81"/>
      <c r="AE35" s="81"/>
      <c r="AF35" s="81"/>
      <c r="AG35" s="81"/>
      <c r="AH35" s="82"/>
      <c r="AI35" s="107"/>
      <c r="AJ35" s="9"/>
      <c r="AK35" s="9"/>
    </row>
    <row r="36" spans="1:37" ht="13.5" customHeight="1" x14ac:dyDescent="0.25">
      <c r="A36" s="9"/>
      <c r="B36" s="52"/>
      <c r="C36" s="52"/>
      <c r="D36" s="52"/>
      <c r="E36" s="52"/>
      <c r="F36" s="52"/>
      <c r="G36" s="52"/>
      <c r="H36" s="52"/>
      <c r="I36" s="52"/>
      <c r="J36" s="50"/>
      <c r="K36" s="52"/>
      <c r="L36" s="52"/>
      <c r="M36" s="52"/>
      <c r="N36" s="51"/>
      <c r="O36" s="24"/>
      <c r="P36" s="50"/>
      <c r="Q36" s="53"/>
      <c r="R36" s="50"/>
      <c r="S36" s="50"/>
      <c r="T36" s="24"/>
      <c r="U36" s="24"/>
      <c r="V36" s="24"/>
      <c r="W36" s="24"/>
      <c r="X36" s="83"/>
      <c r="Y36" s="50"/>
      <c r="Z36" s="50"/>
      <c r="AA36" s="50"/>
      <c r="AB36" s="50"/>
      <c r="AC36" s="24"/>
      <c r="AD36" s="50"/>
      <c r="AE36" s="50"/>
      <c r="AF36" s="50"/>
      <c r="AG36" s="50"/>
      <c r="AH36" s="50"/>
      <c r="AI36" s="50"/>
      <c r="AJ36" s="9"/>
      <c r="AK36" s="9"/>
    </row>
    <row r="37" spans="1:37" ht="15" customHeight="1" x14ac:dyDescent="0.25">
      <c r="A37" s="9"/>
      <c r="B37" s="53"/>
      <c r="C37" s="50"/>
      <c r="D37" s="50"/>
      <c r="E37" s="53"/>
      <c r="F37" s="53"/>
      <c r="G37" s="53"/>
      <c r="H37" s="53"/>
      <c r="I37" s="53"/>
      <c r="J37" s="50"/>
      <c r="K37" s="53"/>
      <c r="L37" s="50"/>
      <c r="M37" s="53"/>
      <c r="N37" s="51"/>
      <c r="O37" s="24"/>
      <c r="P37" s="50"/>
      <c r="Q37" s="53"/>
      <c r="R37" s="50"/>
      <c r="S37" s="50"/>
      <c r="T37" s="24"/>
      <c r="U37" s="24"/>
      <c r="V37" s="24"/>
      <c r="W37" s="24"/>
      <c r="X37" s="83"/>
      <c r="Y37" s="50"/>
      <c r="Z37" s="50"/>
      <c r="AA37" s="50"/>
      <c r="AB37" s="50"/>
      <c r="AC37" s="24"/>
      <c r="AD37" s="50"/>
      <c r="AE37" s="50"/>
      <c r="AF37" s="50"/>
      <c r="AG37" s="50"/>
      <c r="AH37" s="50"/>
      <c r="AI37" s="50"/>
      <c r="AJ37" s="9"/>
      <c r="AK37" s="9"/>
    </row>
    <row r="38" spans="1:37" ht="15" customHeight="1" x14ac:dyDescent="0.25">
      <c r="A38" s="9"/>
      <c r="B38" s="53"/>
      <c r="C38" s="50"/>
      <c r="D38" s="50"/>
      <c r="E38" s="53"/>
      <c r="F38" s="53"/>
      <c r="G38" s="53"/>
      <c r="H38" s="53"/>
      <c r="I38" s="53"/>
      <c r="J38" s="50"/>
      <c r="K38" s="53"/>
      <c r="L38" s="50"/>
      <c r="M38" s="53"/>
      <c r="N38" s="51"/>
      <c r="O38" s="24"/>
      <c r="P38" s="50"/>
      <c r="Q38" s="53"/>
      <c r="R38" s="50"/>
      <c r="S38" s="50"/>
      <c r="T38" s="24"/>
      <c r="U38" s="24"/>
      <c r="V38" s="24"/>
      <c r="W38" s="24"/>
      <c r="X38" s="83"/>
      <c r="Y38" s="50"/>
      <c r="Z38" s="50"/>
      <c r="AA38" s="50"/>
      <c r="AB38" s="50"/>
      <c r="AC38" s="24"/>
      <c r="AD38" s="50"/>
      <c r="AE38" s="50"/>
      <c r="AF38" s="50"/>
      <c r="AG38" s="50"/>
      <c r="AH38" s="50"/>
      <c r="AI38" s="50"/>
      <c r="AJ38" s="9"/>
      <c r="AK38" s="9"/>
    </row>
    <row r="39" spans="1:37" ht="15" customHeight="1" x14ac:dyDescent="0.25">
      <c r="A39" s="9"/>
      <c r="B39" s="53"/>
      <c r="C39" s="53"/>
      <c r="D39" s="50"/>
      <c r="E39" s="53"/>
      <c r="F39" s="53"/>
      <c r="G39" s="53"/>
      <c r="H39" s="53"/>
      <c r="I39" s="53"/>
      <c r="J39" s="50"/>
      <c r="K39" s="53"/>
      <c r="L39" s="53"/>
      <c r="M39" s="53"/>
      <c r="N39" s="50"/>
      <c r="O39" s="24"/>
      <c r="P39" s="50"/>
      <c r="Q39" s="53"/>
      <c r="R39" s="50"/>
      <c r="S39" s="50"/>
      <c r="T39" s="24"/>
      <c r="U39" s="24"/>
      <c r="V39" s="24"/>
      <c r="W39" s="24"/>
      <c r="X39" s="83"/>
      <c r="Y39" s="50"/>
      <c r="Z39" s="50"/>
      <c r="AA39" s="50"/>
      <c r="AB39" s="50"/>
      <c r="AC39" s="24"/>
      <c r="AD39" s="50"/>
      <c r="AE39" s="50"/>
      <c r="AF39" s="50"/>
      <c r="AG39" s="50"/>
      <c r="AH39" s="50"/>
      <c r="AI39" s="50"/>
      <c r="AJ39" s="9"/>
      <c r="AK39" s="9"/>
    </row>
    <row r="40" spans="1:37" ht="15" customHeight="1" x14ac:dyDescent="0.25">
      <c r="A40" s="9"/>
      <c r="B40" s="53"/>
      <c r="C40" s="53"/>
      <c r="D40" s="50"/>
      <c r="E40" s="53"/>
      <c r="F40" s="53"/>
      <c r="G40" s="53"/>
      <c r="H40" s="53"/>
      <c r="I40" s="53"/>
      <c r="J40" s="50"/>
      <c r="K40" s="53"/>
      <c r="L40" s="53"/>
      <c r="M40" s="53"/>
      <c r="N40" s="51"/>
      <c r="O40" s="24"/>
      <c r="P40" s="50"/>
      <c r="Q40" s="53"/>
      <c r="R40" s="50"/>
      <c r="S40" s="50"/>
      <c r="T40" s="24"/>
      <c r="U40" s="24"/>
      <c r="V40" s="24"/>
      <c r="W40" s="24"/>
      <c r="X40" s="83"/>
      <c r="Y40" s="50"/>
      <c r="Z40" s="50"/>
      <c r="AA40" s="50"/>
      <c r="AB40" s="50"/>
      <c r="AC40" s="24"/>
      <c r="AD40" s="50"/>
      <c r="AE40" s="50"/>
      <c r="AF40" s="50"/>
      <c r="AG40" s="50"/>
      <c r="AH40" s="50"/>
      <c r="AI40" s="50"/>
      <c r="AJ40" s="9"/>
      <c r="AK40" s="9"/>
    </row>
    <row r="41" spans="1:37" ht="15" customHeight="1" x14ac:dyDescent="0.25">
      <c r="A41" s="9"/>
      <c r="B41" s="53"/>
      <c r="C41" s="53"/>
      <c r="D41" s="50"/>
      <c r="E41" s="53"/>
      <c r="F41" s="53"/>
      <c r="G41" s="53"/>
      <c r="H41" s="53"/>
      <c r="I41" s="53"/>
      <c r="J41" s="50"/>
      <c r="K41" s="53"/>
      <c r="L41" s="53"/>
      <c r="M41" s="53"/>
      <c r="N41" s="51"/>
      <c r="O41" s="24"/>
      <c r="P41" s="50"/>
      <c r="Q41" s="53"/>
      <c r="R41" s="50"/>
      <c r="S41" s="50"/>
      <c r="T41" s="24"/>
      <c r="U41" s="24"/>
      <c r="V41" s="24"/>
      <c r="W41" s="24"/>
      <c r="X41" s="83"/>
      <c r="Y41" s="50"/>
      <c r="Z41" s="50"/>
      <c r="AA41" s="50"/>
      <c r="AB41" s="50"/>
      <c r="AC41" s="24"/>
      <c r="AD41" s="50"/>
      <c r="AE41" s="50"/>
      <c r="AF41" s="50"/>
      <c r="AG41" s="50"/>
      <c r="AH41" s="50"/>
      <c r="AI41" s="50"/>
      <c r="AJ41" s="9"/>
      <c r="AK41" s="9"/>
    </row>
    <row r="42" spans="1:37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24"/>
      <c r="P42" s="50"/>
      <c r="Q42" s="53"/>
      <c r="R42" s="50"/>
      <c r="S42" s="50"/>
      <c r="T42" s="24"/>
      <c r="U42" s="24"/>
      <c r="V42" s="24"/>
      <c r="W42" s="24"/>
      <c r="X42" s="83"/>
      <c r="Y42" s="50"/>
      <c r="Z42" s="50"/>
      <c r="AA42" s="50"/>
      <c r="AB42" s="50"/>
      <c r="AC42" s="24"/>
      <c r="AD42" s="50"/>
      <c r="AE42" s="50"/>
      <c r="AF42" s="50"/>
      <c r="AG42" s="50"/>
      <c r="AH42" s="50"/>
      <c r="AI42" s="50"/>
      <c r="AJ42" s="9"/>
      <c r="AK42" s="9"/>
    </row>
    <row r="43" spans="1:37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50"/>
      <c r="Q43" s="53"/>
      <c r="R43" s="50"/>
      <c r="S43" s="50"/>
      <c r="T43" s="24"/>
      <c r="U43" s="24"/>
      <c r="V43" s="24"/>
      <c r="W43" s="24"/>
      <c r="X43" s="83"/>
      <c r="Y43" s="83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9"/>
      <c r="AK43" s="9"/>
    </row>
    <row r="44" spans="1:37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50"/>
      <c r="Q44" s="53"/>
      <c r="R44" s="50"/>
      <c r="S44" s="50"/>
      <c r="T44" s="24"/>
      <c r="U44" s="24"/>
      <c r="V44" s="24"/>
      <c r="W44" s="24"/>
      <c r="X44" s="83"/>
      <c r="Y44" s="83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9"/>
      <c r="AK44" s="9"/>
    </row>
    <row r="45" spans="1:37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50"/>
      <c r="Q45" s="53"/>
      <c r="R45" s="50"/>
      <c r="S45" s="50"/>
      <c r="T45" s="24"/>
      <c r="U45" s="24"/>
      <c r="V45" s="24"/>
      <c r="W45" s="24"/>
      <c r="X45" s="83"/>
      <c r="Y45" s="83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9"/>
      <c r="AK45" s="9"/>
    </row>
    <row r="46" spans="1:37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50"/>
      <c r="Q46" s="53"/>
      <c r="R46" s="50"/>
      <c r="S46" s="50"/>
      <c r="T46" s="24"/>
      <c r="U46" s="24"/>
      <c r="V46" s="24"/>
      <c r="W46" s="24"/>
      <c r="X46" s="83"/>
      <c r="Y46" s="83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9"/>
      <c r="AK46" s="9"/>
    </row>
    <row r="47" spans="1:37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50"/>
      <c r="Q47" s="53"/>
      <c r="R47" s="50"/>
      <c r="S47" s="50"/>
      <c r="T47" s="24"/>
      <c r="U47" s="24"/>
      <c r="V47" s="24"/>
      <c r="W47" s="24"/>
      <c r="X47" s="83"/>
      <c r="Y47" s="83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9"/>
      <c r="AK47" s="9"/>
    </row>
    <row r="48" spans="1:37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50"/>
      <c r="Q48" s="53"/>
      <c r="R48" s="50"/>
      <c r="S48" s="50"/>
      <c r="T48" s="24"/>
      <c r="U48" s="24"/>
      <c r="V48" s="24"/>
      <c r="W48" s="24"/>
      <c r="X48" s="83"/>
      <c r="Y48" s="83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9"/>
      <c r="AK48" s="9"/>
    </row>
    <row r="49" spans="1:37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50"/>
      <c r="Q49" s="53"/>
      <c r="R49" s="50"/>
      <c r="S49" s="50"/>
      <c r="T49" s="24"/>
      <c r="U49" s="24"/>
      <c r="V49" s="24"/>
      <c r="W49" s="24"/>
      <c r="X49" s="83"/>
      <c r="Y49" s="83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9"/>
      <c r="AK49" s="9"/>
    </row>
    <row r="50" spans="1:37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50"/>
      <c r="Q50" s="53"/>
      <c r="R50" s="50"/>
      <c r="S50" s="50"/>
      <c r="T50" s="24"/>
      <c r="U50" s="24"/>
      <c r="V50" s="24"/>
      <c r="W50" s="24"/>
      <c r="X50" s="83"/>
      <c r="Y50" s="83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9"/>
      <c r="AK50" s="9"/>
    </row>
    <row r="51" spans="1:37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50"/>
      <c r="Q51" s="53"/>
      <c r="R51" s="50"/>
      <c r="S51" s="50"/>
      <c r="T51" s="24"/>
      <c r="U51" s="24"/>
      <c r="V51" s="24"/>
      <c r="W51" s="24"/>
      <c r="X51" s="83"/>
      <c r="Y51" s="83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9"/>
      <c r="AK51" s="9"/>
    </row>
    <row r="52" spans="1:37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50"/>
      <c r="Q52" s="53"/>
      <c r="R52" s="50"/>
      <c r="S52" s="50"/>
      <c r="T52" s="24"/>
      <c r="U52" s="24"/>
      <c r="V52" s="24"/>
      <c r="W52" s="24"/>
      <c r="X52" s="83"/>
      <c r="Y52" s="83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9"/>
      <c r="AK52" s="9"/>
    </row>
    <row r="53" spans="1:37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50"/>
      <c r="Q53" s="53"/>
      <c r="R53" s="50"/>
      <c r="S53" s="50"/>
      <c r="T53" s="24"/>
      <c r="U53" s="24"/>
      <c r="V53" s="24"/>
      <c r="W53" s="24"/>
      <c r="X53" s="83"/>
      <c r="Y53" s="83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9"/>
      <c r="AK53" s="9"/>
    </row>
    <row r="54" spans="1:37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50"/>
      <c r="Q54" s="53"/>
      <c r="R54" s="50"/>
      <c r="S54" s="50"/>
      <c r="T54" s="24"/>
      <c r="U54" s="24"/>
      <c r="V54" s="24"/>
      <c r="W54" s="24"/>
      <c r="X54" s="83"/>
      <c r="Y54" s="83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9"/>
      <c r="AK54" s="9"/>
    </row>
    <row r="55" spans="1:37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50"/>
      <c r="Q55" s="53"/>
      <c r="R55" s="50"/>
      <c r="S55" s="50"/>
      <c r="T55" s="24"/>
      <c r="U55" s="24"/>
      <c r="V55" s="24"/>
      <c r="W55" s="24"/>
      <c r="X55" s="83"/>
      <c r="Y55" s="83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9"/>
      <c r="AK55" s="9"/>
    </row>
    <row r="56" spans="1:37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50"/>
      <c r="Q56" s="53"/>
      <c r="R56" s="50"/>
      <c r="S56" s="50"/>
      <c r="T56" s="24"/>
      <c r="U56" s="24"/>
      <c r="V56" s="24"/>
      <c r="W56" s="24"/>
      <c r="X56" s="83"/>
      <c r="Y56" s="83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9"/>
      <c r="AK56" s="9"/>
    </row>
    <row r="57" spans="1:37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50"/>
      <c r="Q57" s="53"/>
      <c r="R57" s="50"/>
      <c r="S57" s="50"/>
      <c r="T57" s="24"/>
      <c r="U57" s="24"/>
      <c r="V57" s="24"/>
      <c r="W57" s="24"/>
      <c r="X57" s="83"/>
      <c r="Y57" s="83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9"/>
      <c r="AK57" s="9"/>
    </row>
    <row r="58" spans="1:37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50"/>
      <c r="Q58" s="53"/>
      <c r="R58" s="50"/>
      <c r="S58" s="50"/>
      <c r="T58" s="24"/>
      <c r="U58" s="24"/>
      <c r="V58" s="24"/>
      <c r="W58" s="24"/>
      <c r="X58" s="83"/>
      <c r="Y58" s="83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9"/>
      <c r="AK58" s="9"/>
    </row>
    <row r="59" spans="1:37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50"/>
      <c r="Q59" s="53"/>
      <c r="R59" s="50"/>
      <c r="S59" s="50"/>
      <c r="T59" s="24"/>
      <c r="U59" s="24"/>
      <c r="V59" s="24"/>
      <c r="W59" s="24"/>
      <c r="X59" s="83"/>
      <c r="Y59" s="83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9"/>
      <c r="AK59" s="9"/>
    </row>
    <row r="60" spans="1:37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50"/>
      <c r="Q60" s="53"/>
      <c r="R60" s="50"/>
      <c r="S60" s="50"/>
      <c r="T60" s="24"/>
      <c r="U60" s="24"/>
      <c r="V60" s="24"/>
      <c r="W60" s="24"/>
      <c r="X60" s="83"/>
      <c r="Y60" s="83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9"/>
      <c r="AK60" s="9"/>
    </row>
    <row r="61" spans="1:37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50"/>
      <c r="Q61" s="53"/>
      <c r="R61" s="50"/>
      <c r="S61" s="50"/>
      <c r="T61" s="24"/>
      <c r="U61" s="24"/>
      <c r="V61" s="24"/>
      <c r="W61" s="24"/>
      <c r="X61" s="83"/>
      <c r="Y61" s="83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9"/>
      <c r="AK61" s="9"/>
    </row>
    <row r="62" spans="1:37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50"/>
      <c r="Q62" s="53"/>
      <c r="R62" s="50"/>
      <c r="S62" s="50"/>
      <c r="T62" s="24"/>
      <c r="U62" s="24"/>
      <c r="V62" s="24"/>
      <c r="W62" s="24"/>
      <c r="X62" s="83"/>
      <c r="Y62" s="83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9"/>
      <c r="AK62" s="9"/>
    </row>
    <row r="63" spans="1:37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50"/>
      <c r="Q63" s="53"/>
      <c r="R63" s="50"/>
      <c r="S63" s="50"/>
      <c r="T63" s="24"/>
      <c r="U63" s="24"/>
      <c r="V63" s="24"/>
      <c r="W63" s="24"/>
      <c r="X63" s="83"/>
      <c r="Y63" s="83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9"/>
      <c r="AK63" s="9"/>
    </row>
    <row r="64" spans="1:37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50"/>
      <c r="Q64" s="53"/>
      <c r="R64" s="50"/>
      <c r="S64" s="50"/>
      <c r="T64" s="24"/>
      <c r="U64" s="24"/>
      <c r="V64" s="24"/>
      <c r="W64" s="24"/>
      <c r="X64" s="83"/>
      <c r="Y64" s="83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9"/>
      <c r="AK64" s="9"/>
    </row>
    <row r="65" spans="1:37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50"/>
      <c r="Q65" s="53"/>
      <c r="R65" s="50"/>
      <c r="S65" s="50"/>
      <c r="T65" s="24"/>
      <c r="U65" s="24"/>
      <c r="V65" s="24"/>
      <c r="W65" s="24"/>
      <c r="X65" s="83"/>
      <c r="Y65" s="83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9"/>
      <c r="AK65" s="9"/>
    </row>
    <row r="66" spans="1:37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4"/>
      <c r="P66" s="50"/>
      <c r="Q66" s="53"/>
      <c r="R66" s="50"/>
      <c r="S66" s="50"/>
      <c r="T66" s="24"/>
      <c r="U66" s="24"/>
      <c r="V66" s="24"/>
      <c r="W66" s="24"/>
      <c r="X66" s="83"/>
      <c r="Y66" s="83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9"/>
      <c r="AK66" s="9"/>
    </row>
    <row r="67" spans="1:37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4"/>
      <c r="P67" s="50"/>
      <c r="Q67" s="53"/>
      <c r="R67" s="50"/>
      <c r="S67" s="50"/>
      <c r="T67" s="24"/>
      <c r="U67" s="24"/>
      <c r="V67" s="24"/>
      <c r="W67" s="24"/>
      <c r="X67" s="83"/>
      <c r="Y67" s="83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9"/>
      <c r="AK67" s="9"/>
    </row>
    <row r="68" spans="1:37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4"/>
      <c r="P68" s="50"/>
      <c r="Q68" s="53"/>
      <c r="R68" s="50"/>
      <c r="S68" s="50"/>
      <c r="T68" s="24"/>
      <c r="U68" s="24"/>
      <c r="V68" s="24"/>
      <c r="W68" s="24"/>
      <c r="X68" s="83"/>
      <c r="Y68" s="83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9"/>
      <c r="AK68" s="9"/>
    </row>
    <row r="69" spans="1:37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4"/>
      <c r="P69" s="50"/>
      <c r="Q69" s="53"/>
      <c r="R69" s="50"/>
      <c r="S69" s="50"/>
      <c r="T69" s="24"/>
      <c r="U69" s="24"/>
      <c r="V69" s="24"/>
      <c r="W69" s="24"/>
      <c r="X69" s="83"/>
      <c r="Y69" s="83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9"/>
      <c r="AK69" s="9"/>
    </row>
    <row r="70" spans="1:37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4"/>
      <c r="P70" s="50"/>
      <c r="Q70" s="53"/>
      <c r="R70" s="50"/>
      <c r="S70" s="50"/>
      <c r="T70" s="24"/>
      <c r="U70" s="24"/>
      <c r="V70" s="24"/>
      <c r="W70" s="24"/>
      <c r="X70" s="83"/>
      <c r="Y70" s="83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9"/>
      <c r="AK70" s="9"/>
    </row>
    <row r="71" spans="1:37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4"/>
      <c r="P71" s="50"/>
      <c r="Q71" s="53"/>
      <c r="R71" s="50"/>
      <c r="S71" s="50"/>
      <c r="T71" s="24"/>
      <c r="U71" s="24"/>
      <c r="V71" s="24"/>
      <c r="W71" s="24"/>
      <c r="X71" s="83"/>
      <c r="Y71" s="83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9"/>
      <c r="AK71" s="9"/>
    </row>
    <row r="72" spans="1:37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4"/>
      <c r="P72" s="50"/>
      <c r="Q72" s="53"/>
      <c r="R72" s="50"/>
      <c r="S72" s="50"/>
      <c r="T72" s="24"/>
      <c r="U72" s="24"/>
      <c r="V72" s="24"/>
      <c r="W72" s="24"/>
      <c r="X72" s="83"/>
      <c r="Y72" s="83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9"/>
      <c r="AK72" s="9"/>
    </row>
    <row r="73" spans="1:37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4"/>
      <c r="P73" s="50"/>
      <c r="Q73" s="53"/>
      <c r="R73" s="50"/>
      <c r="S73" s="50"/>
      <c r="T73" s="24"/>
      <c r="U73" s="24"/>
      <c r="V73" s="24"/>
      <c r="W73" s="24"/>
      <c r="X73" s="83"/>
      <c r="Y73" s="83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9"/>
      <c r="AK73" s="9"/>
    </row>
    <row r="74" spans="1:37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4"/>
      <c r="P74" s="50"/>
      <c r="Q74" s="53"/>
      <c r="R74" s="50"/>
      <c r="S74" s="50"/>
      <c r="T74" s="24"/>
      <c r="U74" s="24"/>
      <c r="V74" s="24"/>
      <c r="W74" s="24"/>
      <c r="X74" s="83"/>
      <c r="Y74" s="83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9"/>
      <c r="AK74" s="9"/>
    </row>
    <row r="75" spans="1:37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4"/>
      <c r="P75" s="50"/>
      <c r="Q75" s="53"/>
      <c r="R75" s="50"/>
      <c r="S75" s="50"/>
      <c r="T75" s="24"/>
      <c r="U75" s="24"/>
      <c r="V75" s="24"/>
      <c r="W75" s="24"/>
      <c r="X75" s="83"/>
      <c r="Y75" s="83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9"/>
      <c r="AK75" s="9"/>
    </row>
    <row r="76" spans="1:37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4"/>
      <c r="P76" s="50"/>
      <c r="Q76" s="53"/>
      <c r="R76" s="50"/>
      <c r="S76" s="50"/>
      <c r="T76" s="24"/>
      <c r="U76" s="24"/>
      <c r="V76" s="24"/>
      <c r="W76" s="24"/>
      <c r="X76" s="83"/>
      <c r="Y76" s="83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9"/>
      <c r="AK76" s="9"/>
    </row>
    <row r="77" spans="1:37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4"/>
      <c r="P77" s="50"/>
      <c r="Q77" s="53"/>
      <c r="R77" s="50"/>
      <c r="S77" s="50"/>
      <c r="T77" s="24"/>
      <c r="U77" s="24"/>
      <c r="V77" s="24"/>
      <c r="W77" s="24"/>
      <c r="X77" s="83"/>
      <c r="Y77" s="83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9"/>
      <c r="AK77" s="9"/>
    </row>
    <row r="78" spans="1:37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4"/>
      <c r="P78" s="50"/>
      <c r="Q78" s="53"/>
      <c r="R78" s="50"/>
      <c r="S78" s="50"/>
      <c r="T78" s="24"/>
      <c r="U78" s="24"/>
      <c r="V78" s="24"/>
      <c r="W78" s="24"/>
      <c r="X78" s="83"/>
      <c r="Y78" s="83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9"/>
      <c r="AK78" s="9"/>
    </row>
    <row r="79" spans="1:37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4"/>
      <c r="P79" s="50"/>
      <c r="Q79" s="53"/>
      <c r="R79" s="50"/>
      <c r="S79" s="50"/>
      <c r="T79" s="24"/>
      <c r="U79" s="24"/>
      <c r="V79" s="24"/>
      <c r="W79" s="24"/>
      <c r="X79" s="83"/>
      <c r="Y79" s="83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9"/>
      <c r="AK79" s="9"/>
    </row>
    <row r="80" spans="1:37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4"/>
      <c r="P80" s="50"/>
      <c r="Q80" s="53"/>
      <c r="R80" s="50"/>
      <c r="S80" s="50"/>
      <c r="T80" s="24"/>
      <c r="U80" s="24"/>
      <c r="V80" s="24"/>
      <c r="W80" s="24"/>
      <c r="X80" s="83"/>
      <c r="Y80" s="83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9"/>
      <c r="AK80" s="9"/>
    </row>
    <row r="81" spans="1:37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4"/>
      <c r="P81" s="50"/>
      <c r="Q81" s="53"/>
      <c r="R81" s="50"/>
      <c r="S81" s="50"/>
      <c r="T81" s="24"/>
      <c r="U81" s="24"/>
      <c r="V81" s="24"/>
      <c r="W81" s="24"/>
      <c r="X81" s="83"/>
      <c r="Y81" s="83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9"/>
      <c r="AK81" s="9"/>
    </row>
    <row r="82" spans="1:37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24"/>
      <c r="P82" s="50"/>
      <c r="Q82" s="53"/>
      <c r="R82" s="50"/>
      <c r="S82" s="50"/>
      <c r="T82" s="24"/>
      <c r="U82" s="24"/>
      <c r="V82" s="24"/>
      <c r="W82" s="24"/>
      <c r="X82" s="83"/>
      <c r="Y82" s="83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9"/>
      <c r="AK82" s="9"/>
    </row>
    <row r="83" spans="1:37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24"/>
      <c r="P83" s="50"/>
      <c r="Q83" s="53"/>
      <c r="R83" s="50"/>
      <c r="S83" s="50"/>
      <c r="T83" s="24"/>
      <c r="U83" s="24"/>
      <c r="V83" s="24"/>
      <c r="W83" s="24"/>
      <c r="X83" s="83"/>
      <c r="Y83" s="83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9"/>
      <c r="AK83" s="9"/>
    </row>
    <row r="84" spans="1:37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24"/>
      <c r="P84" s="50"/>
      <c r="Q84" s="53"/>
      <c r="R84" s="50"/>
      <c r="S84" s="50"/>
      <c r="T84" s="24"/>
      <c r="U84" s="24"/>
      <c r="V84" s="24"/>
      <c r="W84" s="24"/>
      <c r="X84" s="83"/>
      <c r="Y84" s="83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9"/>
      <c r="AK84" s="9"/>
    </row>
    <row r="85" spans="1:37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4"/>
      <c r="P85" s="50"/>
      <c r="Q85" s="53"/>
      <c r="R85" s="50"/>
      <c r="S85" s="50"/>
      <c r="T85" s="24"/>
      <c r="U85" s="24"/>
      <c r="V85" s="24"/>
      <c r="W85" s="24"/>
      <c r="X85" s="83"/>
      <c r="Y85" s="83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9"/>
      <c r="AK85" s="9"/>
    </row>
    <row r="86" spans="1:37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4"/>
      <c r="P86" s="50"/>
      <c r="Q86" s="53"/>
      <c r="R86" s="50"/>
      <c r="S86" s="50"/>
      <c r="T86" s="24"/>
      <c r="U86" s="24"/>
      <c r="V86" s="24"/>
      <c r="W86" s="24"/>
      <c r="X86" s="83"/>
      <c r="Y86" s="83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9"/>
      <c r="AK86" s="9"/>
    </row>
    <row r="87" spans="1:37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4"/>
      <c r="P87" s="50"/>
      <c r="Q87" s="53"/>
      <c r="R87" s="50"/>
      <c r="S87" s="50"/>
      <c r="T87" s="24"/>
      <c r="U87" s="24"/>
      <c r="V87" s="24"/>
      <c r="W87" s="24"/>
      <c r="X87" s="83"/>
      <c r="Y87" s="83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9"/>
      <c r="AK87" s="9"/>
    </row>
    <row r="88" spans="1:37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4"/>
      <c r="P88" s="50"/>
      <c r="Q88" s="53"/>
      <c r="R88" s="50"/>
      <c r="S88" s="50"/>
      <c r="T88" s="24"/>
      <c r="U88" s="24"/>
      <c r="V88" s="24"/>
      <c r="W88" s="24"/>
      <c r="X88" s="83"/>
      <c r="Y88" s="83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9"/>
      <c r="AK88" s="9"/>
    </row>
    <row r="89" spans="1:37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4"/>
      <c r="P89" s="50"/>
      <c r="Q89" s="53"/>
      <c r="R89" s="50"/>
      <c r="S89" s="50"/>
      <c r="T89" s="24"/>
      <c r="U89" s="24"/>
      <c r="V89" s="24"/>
      <c r="W89" s="24"/>
      <c r="X89" s="83"/>
      <c r="Y89" s="83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9"/>
      <c r="AK89" s="9"/>
    </row>
    <row r="90" spans="1:37" ht="15" customHeight="1" x14ac:dyDescent="0.25">
      <c r="AJ90" s="9"/>
      <c r="AK90" s="9"/>
    </row>
    <row r="91" spans="1:37" ht="15" customHeight="1" x14ac:dyDescent="0.25">
      <c r="AJ91" s="9"/>
      <c r="AK91" s="9"/>
    </row>
    <row r="92" spans="1:37" ht="15" customHeight="1" x14ac:dyDescent="0.25">
      <c r="AJ92" s="9"/>
      <c r="AK92" s="9"/>
    </row>
    <row r="93" spans="1:37" ht="15" customHeight="1" x14ac:dyDescent="0.25">
      <c r="AJ93" s="9"/>
      <c r="AK93" s="9"/>
    </row>
    <row r="94" spans="1:37" ht="15" customHeight="1" x14ac:dyDescent="0.25">
      <c r="AJ94" s="9"/>
      <c r="AK94" s="9"/>
    </row>
    <row r="95" spans="1:37" ht="15" customHeight="1" x14ac:dyDescent="0.25">
      <c r="AJ95" s="9"/>
      <c r="AK95" s="9"/>
    </row>
    <row r="96" spans="1:37" ht="15" customHeight="1" x14ac:dyDescent="0.25">
      <c r="AJ96" s="9"/>
      <c r="AK96" s="9"/>
    </row>
    <row r="97" spans="2:37" ht="15" customHeight="1" x14ac:dyDescent="0.25">
      <c r="AJ97" s="9"/>
      <c r="AK97" s="9"/>
    </row>
    <row r="98" spans="2:37" ht="15" customHeight="1" x14ac:dyDescent="0.25">
      <c r="AJ98" s="9"/>
      <c r="AK98" s="9"/>
    </row>
    <row r="99" spans="2:37" ht="1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9"/>
      <c r="AK99" s="9"/>
    </row>
    <row r="100" spans="2:37" ht="1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9"/>
      <c r="AK100" s="9"/>
    </row>
    <row r="101" spans="2:37" ht="1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9"/>
      <c r="AK101" s="9"/>
    </row>
    <row r="102" spans="2:37" ht="1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9"/>
      <c r="AK102" s="9"/>
    </row>
    <row r="103" spans="2:37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9"/>
      <c r="AK103" s="9"/>
    </row>
    <row r="104" spans="2:37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9"/>
      <c r="AK104" s="9"/>
    </row>
    <row r="105" spans="2:37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9"/>
      <c r="AK105" s="9"/>
    </row>
    <row r="106" spans="2:37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9"/>
      <c r="AK106" s="9"/>
    </row>
    <row r="107" spans="2:37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9"/>
      <c r="AK107" s="9"/>
    </row>
    <row r="108" spans="2:37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9"/>
      <c r="AK108" s="9"/>
    </row>
    <row r="109" spans="2:37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9"/>
      <c r="AK109" s="9"/>
    </row>
    <row r="110" spans="2:37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9"/>
      <c r="AK110" s="9"/>
    </row>
    <row r="111" spans="2:37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9"/>
      <c r="AK111" s="9"/>
    </row>
    <row r="112" spans="2:37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9"/>
      <c r="AK112" s="9"/>
    </row>
    <row r="113" spans="2:37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9"/>
      <c r="AK113" s="9"/>
    </row>
    <row r="114" spans="2:37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9"/>
      <c r="AK114" s="9"/>
    </row>
    <row r="115" spans="2:37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9"/>
      <c r="AK115" s="9"/>
    </row>
    <row r="116" spans="2:37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9"/>
      <c r="AK116" s="9"/>
    </row>
    <row r="117" spans="2:37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9"/>
      <c r="AK117" s="9"/>
    </row>
    <row r="118" spans="2:37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9"/>
      <c r="AK118" s="9"/>
    </row>
    <row r="119" spans="2:37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9"/>
      <c r="AK119" s="9"/>
    </row>
    <row r="120" spans="2:37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9"/>
      <c r="AK120" s="9"/>
    </row>
    <row r="121" spans="2:37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9"/>
      <c r="AK121" s="9"/>
    </row>
    <row r="122" spans="2:37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9"/>
      <c r="AK122" s="9"/>
    </row>
    <row r="123" spans="2:37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9"/>
      <c r="AK123" s="9"/>
    </row>
    <row r="124" spans="2:37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9"/>
      <c r="AK124" s="9"/>
    </row>
    <row r="125" spans="2:37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9"/>
      <c r="AK125" s="9"/>
    </row>
    <row r="126" spans="2:37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9"/>
      <c r="AK126" s="9"/>
    </row>
    <row r="127" spans="2:37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9"/>
      <c r="AK127" s="9"/>
    </row>
    <row r="128" spans="2:37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9"/>
      <c r="AK128" s="9"/>
    </row>
    <row r="129" spans="2:37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9"/>
      <c r="AK129" s="9"/>
    </row>
    <row r="130" spans="2:37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9"/>
      <c r="AK130" s="9"/>
    </row>
    <row r="131" spans="2:37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9"/>
      <c r="AK131" s="9"/>
    </row>
    <row r="132" spans="2:37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9"/>
      <c r="AK132" s="9"/>
    </row>
    <row r="133" spans="2:37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9"/>
      <c r="AK133" s="9"/>
    </row>
    <row r="134" spans="2:37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9"/>
      <c r="AK134" s="9"/>
    </row>
    <row r="135" spans="2:37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9"/>
      <c r="AK135" s="9"/>
    </row>
    <row r="136" spans="2:37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9"/>
      <c r="AK136" s="9"/>
    </row>
    <row r="137" spans="2:37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9"/>
      <c r="AK137" s="9"/>
    </row>
    <row r="138" spans="2:37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9"/>
      <c r="AK138" s="9"/>
    </row>
    <row r="139" spans="2:37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9"/>
      <c r="AK139" s="9"/>
    </row>
    <row r="140" spans="2:37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9"/>
      <c r="AK140" s="9"/>
    </row>
    <row r="141" spans="2:37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9"/>
      <c r="AK141" s="9"/>
    </row>
    <row r="142" spans="2:37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9"/>
      <c r="AK142" s="9"/>
    </row>
    <row r="143" spans="2:37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9"/>
      <c r="AK143" s="9"/>
    </row>
    <row r="144" spans="2:37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9"/>
      <c r="AK144" s="9"/>
    </row>
    <row r="145" spans="2:37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9"/>
      <c r="AK145" s="9"/>
    </row>
    <row r="146" spans="2:37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9"/>
      <c r="AK146" s="9"/>
    </row>
    <row r="147" spans="2:37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9"/>
      <c r="AK147" s="9"/>
    </row>
    <row r="148" spans="2:37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9"/>
      <c r="AK148" s="9"/>
    </row>
    <row r="149" spans="2:37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9"/>
      <c r="AK149" s="9"/>
    </row>
    <row r="150" spans="2:37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9"/>
      <c r="AK150" s="9"/>
    </row>
    <row r="151" spans="2:37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9"/>
      <c r="AK151" s="9"/>
    </row>
    <row r="152" spans="2:37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9"/>
      <c r="AK152" s="9"/>
    </row>
    <row r="153" spans="2:37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9"/>
      <c r="AK153" s="9"/>
    </row>
    <row r="154" spans="2:37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9"/>
      <c r="AK154" s="9"/>
    </row>
    <row r="155" spans="2:37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9"/>
      <c r="AK155" s="9"/>
    </row>
    <row r="156" spans="2:37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9"/>
      <c r="AK156" s="9"/>
    </row>
    <row r="157" spans="2:37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9"/>
      <c r="AK157" s="9"/>
    </row>
    <row r="158" spans="2:37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9"/>
      <c r="AK158" s="9"/>
    </row>
    <row r="159" spans="2:37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9"/>
      <c r="AK159" s="9"/>
    </row>
    <row r="160" spans="2:37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9"/>
      <c r="AK160" s="9"/>
    </row>
    <row r="161" spans="2:37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9"/>
      <c r="AK161" s="9"/>
    </row>
    <row r="162" spans="2:37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9"/>
      <c r="AK162" s="9"/>
    </row>
    <row r="163" spans="2:37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9"/>
      <c r="AK163" s="9"/>
    </row>
    <row r="164" spans="2:37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9"/>
      <c r="AK164" s="9"/>
    </row>
    <row r="165" spans="2:37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9"/>
      <c r="AK165" s="9"/>
    </row>
    <row r="166" spans="2:37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9"/>
      <c r="AK166" s="9"/>
    </row>
    <row r="167" spans="2:37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9"/>
      <c r="AK167" s="9"/>
    </row>
    <row r="168" spans="2:37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9"/>
      <c r="AK168" s="9"/>
    </row>
    <row r="169" spans="2:37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9"/>
      <c r="AK169" s="9"/>
    </row>
    <row r="170" spans="2:37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9"/>
      <c r="AK170" s="9"/>
    </row>
    <row r="171" spans="2:37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9"/>
      <c r="AK171" s="9"/>
    </row>
    <row r="172" spans="2:37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9"/>
      <c r="AK172" s="9"/>
    </row>
    <row r="173" spans="2:37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9"/>
      <c r="AK173" s="9"/>
    </row>
    <row r="174" spans="2:37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9"/>
      <c r="AK174" s="9"/>
    </row>
    <row r="175" spans="2:37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9"/>
      <c r="AK175" s="9"/>
    </row>
    <row r="176" spans="2:37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9"/>
      <c r="AK176" s="9"/>
    </row>
    <row r="177" spans="2:37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9"/>
      <c r="AK177" s="9"/>
    </row>
    <row r="178" spans="2:37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9"/>
      <c r="AK178" s="9"/>
    </row>
    <row r="179" spans="2:37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9"/>
      <c r="AK179" s="9"/>
    </row>
    <row r="180" spans="2:37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9"/>
      <c r="AK180" s="9"/>
    </row>
    <row r="181" spans="2:37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9"/>
      <c r="AK181" s="9"/>
    </row>
    <row r="182" spans="2:37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9"/>
      <c r="AK182" s="9"/>
    </row>
    <row r="183" spans="2:37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9"/>
      <c r="AK183" s="9"/>
    </row>
    <row r="184" spans="2:37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9"/>
      <c r="AK184" s="9"/>
    </row>
    <row r="185" spans="2:37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9"/>
      <c r="AK185" s="9"/>
    </row>
    <row r="186" spans="2:37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9"/>
      <c r="AK186" s="9"/>
    </row>
    <row r="187" spans="2:37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9"/>
      <c r="AK187" s="9"/>
    </row>
    <row r="188" spans="2:37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9"/>
      <c r="AK188" s="9"/>
    </row>
    <row r="189" spans="2:37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9"/>
      <c r="AK189" s="9"/>
    </row>
    <row r="190" spans="2:37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9"/>
      <c r="AK190" s="9"/>
    </row>
    <row r="191" spans="2:37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9"/>
      <c r="AK191" s="9"/>
    </row>
    <row r="192" spans="2:37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9"/>
      <c r="AK192" s="9"/>
    </row>
    <row r="193" spans="2:37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9"/>
      <c r="AK193" s="9"/>
    </row>
    <row r="194" spans="2:37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9"/>
      <c r="AK194" s="9"/>
    </row>
    <row r="195" spans="2:37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9"/>
      <c r="AK195" s="9"/>
    </row>
    <row r="196" spans="2:37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9"/>
      <c r="AK196" s="9"/>
    </row>
    <row r="197" spans="2:37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9"/>
      <c r="AK197" s="9"/>
    </row>
    <row r="198" spans="2:37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9"/>
      <c r="AK198" s="9"/>
    </row>
    <row r="199" spans="2:37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9"/>
      <c r="AK199" s="9"/>
    </row>
    <row r="200" spans="2:37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9"/>
      <c r="AK200" s="9"/>
    </row>
    <row r="201" spans="2:37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9"/>
      <c r="AK201" s="9"/>
    </row>
    <row r="202" spans="2:37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9"/>
      <c r="AK202" s="9"/>
    </row>
    <row r="203" spans="2:37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9"/>
      <c r="AK203" s="9"/>
    </row>
    <row r="204" spans="2:37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9"/>
      <c r="AK204" s="9"/>
    </row>
    <row r="205" spans="2:37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9"/>
      <c r="AK205" s="9"/>
    </row>
    <row r="206" spans="2:37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9"/>
      <c r="AK206" s="9"/>
    </row>
    <row r="207" spans="2:37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9"/>
      <c r="AK207" s="9"/>
    </row>
    <row r="208" spans="2:37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9"/>
      <c r="AK208" s="9"/>
    </row>
    <row r="209" spans="2:37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9"/>
      <c r="AK209" s="9"/>
    </row>
    <row r="210" spans="2:37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9"/>
      <c r="AK210" s="9"/>
    </row>
    <row r="211" spans="2:37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9"/>
      <c r="AK211" s="9"/>
    </row>
    <row r="212" spans="2:37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9"/>
      <c r="AK212" s="9"/>
    </row>
    <row r="213" spans="2:37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9"/>
      <c r="AK213" s="9"/>
    </row>
    <row r="214" spans="2:37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9"/>
      <c r="AK214" s="9"/>
    </row>
    <row r="215" spans="2:37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9"/>
      <c r="AK215" s="9"/>
    </row>
    <row r="216" spans="2:37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9"/>
      <c r="AK216" s="9"/>
    </row>
    <row r="217" spans="2:37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9"/>
      <c r="AK217" s="9"/>
    </row>
    <row r="218" spans="2:37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9"/>
      <c r="AK218" s="9"/>
    </row>
    <row r="219" spans="2:37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9"/>
      <c r="AK219" s="9"/>
    </row>
    <row r="220" spans="2:37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9"/>
      <c r="AK220" s="9"/>
    </row>
    <row r="221" spans="2:37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9"/>
      <c r="AK221" s="9"/>
    </row>
    <row r="222" spans="2:37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9"/>
      <c r="AK222" s="9"/>
    </row>
    <row r="223" spans="2:37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9"/>
      <c r="AK223" s="9"/>
    </row>
    <row r="224" spans="2:37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9"/>
      <c r="AK224" s="9"/>
    </row>
    <row r="225" spans="2:37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9"/>
      <c r="AK225" s="9"/>
    </row>
    <row r="226" spans="2:37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9"/>
      <c r="AK226" s="9"/>
    </row>
    <row r="227" spans="2:37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9"/>
      <c r="AK227" s="9"/>
    </row>
    <row r="228" spans="2:37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9"/>
      <c r="AK228" s="9"/>
    </row>
    <row r="229" spans="2:37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9"/>
      <c r="AK229" s="9"/>
    </row>
    <row r="230" spans="2:37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9"/>
      <c r="AK230" s="9"/>
    </row>
    <row r="231" spans="2:37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9"/>
      <c r="AK231" s="9"/>
    </row>
    <row r="232" spans="2:37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9"/>
      <c r="AK232" s="9"/>
    </row>
    <row r="233" spans="2:37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9"/>
      <c r="AK233" s="9"/>
    </row>
    <row r="234" spans="2:37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9"/>
      <c r="AK234" s="9"/>
    </row>
    <row r="235" spans="2:37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9"/>
      <c r="AK235" s="9"/>
    </row>
    <row r="236" spans="2:37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9"/>
      <c r="AK236" s="9"/>
    </row>
    <row r="237" spans="2:37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9"/>
      <c r="AK237" s="9"/>
    </row>
    <row r="238" spans="2:37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9"/>
      <c r="AK238" s="9"/>
    </row>
    <row r="239" spans="2:37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9"/>
      <c r="AK239" s="9"/>
    </row>
    <row r="240" spans="2:37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9"/>
      <c r="AK240" s="9"/>
    </row>
    <row r="241" spans="2:37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9"/>
      <c r="AK241" s="9"/>
    </row>
    <row r="242" spans="2:37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9"/>
      <c r="AK242" s="9"/>
    </row>
    <row r="243" spans="2:37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9"/>
      <c r="AK243" s="9"/>
    </row>
    <row r="244" spans="2:37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9"/>
      <c r="AK244" s="9"/>
    </row>
    <row r="245" spans="2:37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9"/>
      <c r="AK245" s="9"/>
    </row>
    <row r="246" spans="2:37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9"/>
      <c r="AK246" s="9"/>
    </row>
    <row r="247" spans="2:37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9"/>
      <c r="AK247" s="9"/>
    </row>
    <row r="248" spans="2:37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9"/>
      <c r="AK248" s="9"/>
    </row>
    <row r="249" spans="2:37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9"/>
      <c r="AK249" s="9"/>
    </row>
    <row r="250" spans="2:37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9"/>
      <c r="AK250" s="9"/>
    </row>
    <row r="251" spans="2:37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9"/>
      <c r="AK251" s="9"/>
    </row>
    <row r="252" spans="2:37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9"/>
      <c r="AK252" s="9"/>
    </row>
    <row r="253" spans="2:37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9"/>
      <c r="AK253" s="9"/>
    </row>
  </sheetData>
  <sortState ref="B24:AH27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34</v>
      </c>
      <c r="C1" s="3"/>
      <c r="D1" s="4"/>
      <c r="E1" s="5" t="s">
        <v>61</v>
      </c>
      <c r="F1" s="110"/>
      <c r="G1" s="111"/>
      <c r="H1" s="11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0"/>
      <c r="AB1" s="110"/>
      <c r="AC1" s="111"/>
      <c r="AD1" s="11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4" t="s">
        <v>59</v>
      </c>
      <c r="C2" s="85"/>
      <c r="D2" s="112"/>
      <c r="E2" s="13" t="s">
        <v>13</v>
      </c>
      <c r="F2" s="14"/>
      <c r="G2" s="14"/>
      <c r="H2" s="14"/>
      <c r="I2" s="20"/>
      <c r="J2" s="15"/>
      <c r="K2" s="98"/>
      <c r="L2" s="22" t="s">
        <v>73</v>
      </c>
      <c r="M2" s="14"/>
      <c r="N2" s="14"/>
      <c r="O2" s="21"/>
      <c r="P2" s="19"/>
      <c r="Q2" s="22" t="s">
        <v>74</v>
      </c>
      <c r="R2" s="14"/>
      <c r="S2" s="14"/>
      <c r="T2" s="14"/>
      <c r="U2" s="20"/>
      <c r="V2" s="21"/>
      <c r="W2" s="19"/>
      <c r="X2" s="113" t="s">
        <v>75</v>
      </c>
      <c r="Y2" s="114"/>
      <c r="Z2" s="115"/>
      <c r="AA2" s="13" t="s">
        <v>13</v>
      </c>
      <c r="AB2" s="14"/>
      <c r="AC2" s="14"/>
      <c r="AD2" s="14"/>
      <c r="AE2" s="20"/>
      <c r="AF2" s="15"/>
      <c r="AG2" s="98"/>
      <c r="AH2" s="22" t="s">
        <v>76</v>
      </c>
      <c r="AI2" s="14"/>
      <c r="AJ2" s="14"/>
      <c r="AK2" s="21"/>
      <c r="AL2" s="19"/>
      <c r="AM2" s="22" t="s">
        <v>74</v>
      </c>
      <c r="AN2" s="14"/>
      <c r="AO2" s="14"/>
      <c r="AP2" s="14"/>
      <c r="AQ2" s="20"/>
      <c r="AR2" s="21"/>
      <c r="AS2" s="116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6"/>
      <c r="L3" s="18" t="s">
        <v>5</v>
      </c>
      <c r="M3" s="18" t="s">
        <v>6</v>
      </c>
      <c r="N3" s="18" t="s">
        <v>77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6"/>
      <c r="AH3" s="18" t="s">
        <v>5</v>
      </c>
      <c r="AI3" s="18" t="s">
        <v>6</v>
      </c>
      <c r="AJ3" s="18" t="s">
        <v>77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6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5">
        <v>2000</v>
      </c>
      <c r="C4" s="44" t="s">
        <v>48</v>
      </c>
      <c r="D4" s="2" t="s">
        <v>41</v>
      </c>
      <c r="E4" s="25">
        <v>26</v>
      </c>
      <c r="F4" s="25">
        <v>0</v>
      </c>
      <c r="G4" s="25">
        <v>12</v>
      </c>
      <c r="H4" s="27">
        <v>1</v>
      </c>
      <c r="I4" s="25">
        <v>30</v>
      </c>
      <c r="J4" s="117">
        <v>0.27800000000000002</v>
      </c>
      <c r="K4" s="29">
        <v>108</v>
      </c>
      <c r="L4" s="118"/>
      <c r="M4" s="18"/>
      <c r="N4" s="18"/>
      <c r="O4" s="18"/>
      <c r="P4" s="24"/>
      <c r="Q4" s="25"/>
      <c r="R4" s="25"/>
      <c r="S4" s="27"/>
      <c r="T4" s="25"/>
      <c r="U4" s="25"/>
      <c r="V4" s="119"/>
      <c r="W4" s="29"/>
      <c r="X4" s="25"/>
      <c r="Y4" s="44"/>
      <c r="Z4" s="2"/>
      <c r="AA4" s="25"/>
      <c r="AB4" s="25"/>
      <c r="AC4" s="25"/>
      <c r="AD4" s="27"/>
      <c r="AE4" s="25"/>
      <c r="AF4" s="117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0"/>
      <c r="AS4" s="121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5"/>
      <c r="C5" s="44"/>
      <c r="D5" s="2"/>
      <c r="E5" s="25"/>
      <c r="F5" s="25"/>
      <c r="G5" s="25"/>
      <c r="H5" s="27"/>
      <c r="I5" s="25"/>
      <c r="J5" s="117"/>
      <c r="K5" s="29"/>
      <c r="L5" s="118"/>
      <c r="M5" s="18"/>
      <c r="N5" s="18"/>
      <c r="O5" s="18"/>
      <c r="P5" s="24"/>
      <c r="Q5" s="25"/>
      <c r="R5" s="25"/>
      <c r="S5" s="27"/>
      <c r="T5" s="25"/>
      <c r="U5" s="25"/>
      <c r="V5" s="119"/>
      <c r="W5" s="29"/>
      <c r="X5" s="25"/>
      <c r="Y5" s="44"/>
      <c r="Z5" s="2"/>
      <c r="AA5" s="25"/>
      <c r="AB5" s="25"/>
      <c r="AC5" s="25"/>
      <c r="AD5" s="27"/>
      <c r="AE5" s="25"/>
      <c r="AF5" s="117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0"/>
      <c r="AS5" s="121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5"/>
      <c r="C6" s="44"/>
      <c r="D6" s="2"/>
      <c r="E6" s="25"/>
      <c r="F6" s="25"/>
      <c r="G6" s="25"/>
      <c r="H6" s="27"/>
      <c r="I6" s="25"/>
      <c r="J6" s="117"/>
      <c r="K6" s="29"/>
      <c r="L6" s="118"/>
      <c r="M6" s="18"/>
      <c r="N6" s="18"/>
      <c r="O6" s="18"/>
      <c r="P6" s="24"/>
      <c r="Q6" s="25"/>
      <c r="R6" s="25"/>
      <c r="S6" s="27"/>
      <c r="T6" s="25"/>
      <c r="U6" s="25"/>
      <c r="V6" s="119"/>
      <c r="W6" s="29"/>
      <c r="X6" s="25">
        <v>2002</v>
      </c>
      <c r="Y6" s="25" t="s">
        <v>35</v>
      </c>
      <c r="Z6" s="2" t="s">
        <v>42</v>
      </c>
      <c r="AA6" s="25">
        <v>17</v>
      </c>
      <c r="AB6" s="25">
        <v>0</v>
      </c>
      <c r="AC6" s="25">
        <v>26</v>
      </c>
      <c r="AD6" s="25">
        <v>7</v>
      </c>
      <c r="AE6" s="25">
        <v>75</v>
      </c>
      <c r="AF6" s="28">
        <v>0.6</v>
      </c>
      <c r="AG6" s="138">
        <v>125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0"/>
      <c r="AS6" s="121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5">
        <v>2003</v>
      </c>
      <c r="C7" s="44" t="s">
        <v>47</v>
      </c>
      <c r="D7" s="2" t="s">
        <v>44</v>
      </c>
      <c r="E7" s="25">
        <v>1</v>
      </c>
      <c r="F7" s="25">
        <v>0</v>
      </c>
      <c r="G7" s="25">
        <v>0</v>
      </c>
      <c r="H7" s="27">
        <v>0</v>
      </c>
      <c r="I7" s="25">
        <v>2</v>
      </c>
      <c r="J7" s="117">
        <v>0.4</v>
      </c>
      <c r="K7" s="29">
        <v>5</v>
      </c>
      <c r="L7" s="118"/>
      <c r="M7" s="18"/>
      <c r="N7" s="18"/>
      <c r="O7" s="18"/>
      <c r="P7" s="24"/>
      <c r="Q7" s="25"/>
      <c r="R7" s="25"/>
      <c r="S7" s="27"/>
      <c r="T7" s="25"/>
      <c r="U7" s="25"/>
      <c r="V7" s="119"/>
      <c r="W7" s="29"/>
      <c r="X7" s="25">
        <v>2003</v>
      </c>
      <c r="Y7" s="25" t="s">
        <v>52</v>
      </c>
      <c r="Z7" s="2" t="s">
        <v>42</v>
      </c>
      <c r="AA7" s="25">
        <v>16</v>
      </c>
      <c r="AB7" s="25">
        <v>0</v>
      </c>
      <c r="AC7" s="25">
        <v>23</v>
      </c>
      <c r="AD7" s="25">
        <v>12</v>
      </c>
      <c r="AE7" s="25">
        <v>66</v>
      </c>
      <c r="AF7" s="28">
        <v>0.55459999999999998</v>
      </c>
      <c r="AG7" s="138">
        <v>119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0"/>
      <c r="AS7" s="121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5"/>
      <c r="C8" s="44"/>
      <c r="D8" s="2"/>
      <c r="E8" s="25"/>
      <c r="F8" s="25"/>
      <c r="G8" s="25"/>
      <c r="H8" s="27"/>
      <c r="I8" s="25"/>
      <c r="J8" s="117"/>
      <c r="K8" s="29"/>
      <c r="L8" s="118"/>
      <c r="M8" s="18"/>
      <c r="N8" s="18"/>
      <c r="O8" s="18"/>
      <c r="P8" s="24"/>
      <c r="Q8" s="25"/>
      <c r="R8" s="25"/>
      <c r="S8" s="27"/>
      <c r="T8" s="25"/>
      <c r="U8" s="25"/>
      <c r="V8" s="119"/>
      <c r="W8" s="29"/>
      <c r="X8" s="25">
        <v>2004</v>
      </c>
      <c r="Y8" s="25" t="s">
        <v>49</v>
      </c>
      <c r="Z8" s="2" t="s">
        <v>42</v>
      </c>
      <c r="AA8" s="25">
        <v>18</v>
      </c>
      <c r="AB8" s="25">
        <v>3</v>
      </c>
      <c r="AC8" s="25">
        <v>54</v>
      </c>
      <c r="AD8" s="25">
        <v>31</v>
      </c>
      <c r="AE8" s="25">
        <v>114</v>
      </c>
      <c r="AF8" s="28">
        <v>0.70799999999999996</v>
      </c>
      <c r="AG8" s="138">
        <v>161</v>
      </c>
      <c r="AH8" s="25" t="s">
        <v>49</v>
      </c>
      <c r="AI8" s="18" t="s">
        <v>37</v>
      </c>
      <c r="AJ8" s="25" t="s">
        <v>49</v>
      </c>
      <c r="AK8" s="25" t="s">
        <v>38</v>
      </c>
      <c r="AL8" s="24"/>
      <c r="AM8" s="25">
        <v>5</v>
      </c>
      <c r="AN8" s="25">
        <v>0</v>
      </c>
      <c r="AO8" s="25">
        <v>7</v>
      </c>
      <c r="AP8" s="25">
        <v>3</v>
      </c>
      <c r="AQ8" s="25">
        <v>26</v>
      </c>
      <c r="AR8" s="120">
        <v>0.68420000000000003</v>
      </c>
      <c r="AS8" s="121">
        <v>38</v>
      </c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5">
        <v>2005</v>
      </c>
      <c r="C9" s="44" t="s">
        <v>60</v>
      </c>
      <c r="D9" s="2" t="s">
        <v>39</v>
      </c>
      <c r="E9" s="25">
        <v>21</v>
      </c>
      <c r="F9" s="25">
        <v>0</v>
      </c>
      <c r="G9" s="25">
        <v>20</v>
      </c>
      <c r="H9" s="27">
        <v>1</v>
      </c>
      <c r="I9" s="25">
        <v>82</v>
      </c>
      <c r="J9" s="117">
        <v>0.55000000000000004</v>
      </c>
      <c r="K9" s="29">
        <v>149</v>
      </c>
      <c r="L9" s="118"/>
      <c r="M9" s="18"/>
      <c r="N9" s="18"/>
      <c r="O9" s="18"/>
      <c r="P9" s="24"/>
      <c r="Q9" s="25">
        <v>2</v>
      </c>
      <c r="R9" s="25">
        <v>0</v>
      </c>
      <c r="S9" s="27">
        <v>0</v>
      </c>
      <c r="T9" s="25">
        <v>0</v>
      </c>
      <c r="U9" s="25">
        <v>4</v>
      </c>
      <c r="V9" s="119">
        <v>0.5</v>
      </c>
      <c r="W9" s="29">
        <v>8</v>
      </c>
      <c r="X9" s="25">
        <v>2005</v>
      </c>
      <c r="Y9" s="25" t="s">
        <v>51</v>
      </c>
      <c r="Z9" s="2" t="s">
        <v>42</v>
      </c>
      <c r="AA9" s="25">
        <v>3</v>
      </c>
      <c r="AB9" s="25">
        <v>0</v>
      </c>
      <c r="AC9" s="25">
        <v>4</v>
      </c>
      <c r="AD9" s="25">
        <v>0</v>
      </c>
      <c r="AE9" s="25">
        <v>15</v>
      </c>
      <c r="AF9" s="28">
        <v>0.6</v>
      </c>
      <c r="AG9" s="138">
        <v>25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0"/>
      <c r="AS9" s="121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5">
        <v>2006</v>
      </c>
      <c r="C10" s="44" t="s">
        <v>35</v>
      </c>
      <c r="D10" s="2" t="s">
        <v>39</v>
      </c>
      <c r="E10" s="25">
        <v>17</v>
      </c>
      <c r="F10" s="25">
        <v>1</v>
      </c>
      <c r="G10" s="25">
        <v>24</v>
      </c>
      <c r="H10" s="27">
        <v>1</v>
      </c>
      <c r="I10" s="25">
        <v>51</v>
      </c>
      <c r="J10" s="117">
        <v>0.443</v>
      </c>
      <c r="K10" s="29">
        <v>115</v>
      </c>
      <c r="L10" s="118"/>
      <c r="M10" s="18"/>
      <c r="N10" s="18"/>
      <c r="O10" s="18"/>
      <c r="P10" s="24"/>
      <c r="Q10" s="25"/>
      <c r="R10" s="25"/>
      <c r="S10" s="27"/>
      <c r="T10" s="25"/>
      <c r="U10" s="25"/>
      <c r="V10" s="119"/>
      <c r="W10" s="29"/>
      <c r="X10" s="25"/>
      <c r="Y10" s="44"/>
      <c r="Z10" s="2"/>
      <c r="AA10" s="25"/>
      <c r="AB10" s="25"/>
      <c r="AC10" s="25"/>
      <c r="AD10" s="27"/>
      <c r="AE10" s="25"/>
      <c r="AF10" s="117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20"/>
      <c r="AS10" s="121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5">
        <v>2007</v>
      </c>
      <c r="C11" s="44" t="s">
        <v>38</v>
      </c>
      <c r="D11" s="2" t="s">
        <v>39</v>
      </c>
      <c r="E11" s="25">
        <v>20</v>
      </c>
      <c r="F11" s="25">
        <v>0</v>
      </c>
      <c r="G11" s="25">
        <v>34</v>
      </c>
      <c r="H11" s="27">
        <v>6</v>
      </c>
      <c r="I11" s="25">
        <v>61</v>
      </c>
      <c r="J11" s="117">
        <v>0.47299999999999998</v>
      </c>
      <c r="K11" s="29">
        <v>129</v>
      </c>
      <c r="L11" s="118"/>
      <c r="M11" s="18"/>
      <c r="N11" s="18"/>
      <c r="O11" s="18"/>
      <c r="P11" s="24"/>
      <c r="Q11" s="25"/>
      <c r="R11" s="25"/>
      <c r="S11" s="27"/>
      <c r="T11" s="25"/>
      <c r="U11" s="25"/>
      <c r="V11" s="119"/>
      <c r="W11" s="29"/>
      <c r="X11" s="25"/>
      <c r="Y11" s="44"/>
      <c r="Z11" s="2"/>
      <c r="AA11" s="25"/>
      <c r="AB11" s="25"/>
      <c r="AC11" s="25"/>
      <c r="AD11" s="27"/>
      <c r="AE11" s="25"/>
      <c r="AF11" s="117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20"/>
      <c r="AS11" s="121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5">
        <v>2008</v>
      </c>
      <c r="C12" s="44" t="s">
        <v>50</v>
      </c>
      <c r="D12" s="2" t="s">
        <v>39</v>
      </c>
      <c r="E12" s="25">
        <v>22</v>
      </c>
      <c r="F12" s="25">
        <v>0</v>
      </c>
      <c r="G12" s="25">
        <v>37</v>
      </c>
      <c r="H12" s="27">
        <v>2</v>
      </c>
      <c r="I12" s="25">
        <v>67</v>
      </c>
      <c r="J12" s="117">
        <v>0.41399999999999998</v>
      </c>
      <c r="K12" s="29">
        <v>162</v>
      </c>
      <c r="L12" s="118" t="s">
        <v>35</v>
      </c>
      <c r="M12" s="18"/>
      <c r="N12" s="18"/>
      <c r="O12" s="18"/>
      <c r="P12" s="24"/>
      <c r="Q12" s="25"/>
      <c r="R12" s="25"/>
      <c r="S12" s="27"/>
      <c r="T12" s="25"/>
      <c r="U12" s="25"/>
      <c r="V12" s="119"/>
      <c r="W12" s="29"/>
      <c r="X12" s="25"/>
      <c r="Y12" s="44"/>
      <c r="Z12" s="2"/>
      <c r="AA12" s="25"/>
      <c r="AB12" s="25"/>
      <c r="AC12" s="25"/>
      <c r="AD12" s="27"/>
      <c r="AE12" s="25"/>
      <c r="AF12" s="117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20"/>
      <c r="AS12" s="121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5">
        <v>2009</v>
      </c>
      <c r="C13" s="44" t="s">
        <v>50</v>
      </c>
      <c r="D13" s="2" t="s">
        <v>39</v>
      </c>
      <c r="E13" s="25">
        <v>22</v>
      </c>
      <c r="F13" s="25">
        <v>3</v>
      </c>
      <c r="G13" s="25">
        <v>34</v>
      </c>
      <c r="H13" s="27">
        <v>11</v>
      </c>
      <c r="I13" s="25">
        <v>88</v>
      </c>
      <c r="J13" s="117">
        <v>0.5</v>
      </c>
      <c r="K13" s="29">
        <v>176</v>
      </c>
      <c r="L13" s="118" t="s">
        <v>82</v>
      </c>
      <c r="M13" s="18"/>
      <c r="N13" s="18" t="s">
        <v>82</v>
      </c>
      <c r="O13" s="18"/>
      <c r="P13" s="24"/>
      <c r="Q13" s="25"/>
      <c r="R13" s="25"/>
      <c r="S13" s="27"/>
      <c r="T13" s="25"/>
      <c r="U13" s="25"/>
      <c r="V13" s="119"/>
      <c r="W13" s="29"/>
      <c r="X13" s="25"/>
      <c r="Y13" s="44"/>
      <c r="Z13" s="2"/>
      <c r="AA13" s="25"/>
      <c r="AB13" s="25"/>
      <c r="AC13" s="25"/>
      <c r="AD13" s="27"/>
      <c r="AE13" s="25"/>
      <c r="AF13" s="117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20"/>
      <c r="AS13" s="121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5">
        <v>2010</v>
      </c>
      <c r="C14" s="44" t="s">
        <v>50</v>
      </c>
      <c r="D14" s="2" t="s">
        <v>39</v>
      </c>
      <c r="E14" s="25">
        <v>22</v>
      </c>
      <c r="F14" s="25">
        <v>2</v>
      </c>
      <c r="G14" s="25">
        <v>33</v>
      </c>
      <c r="H14" s="27">
        <v>16</v>
      </c>
      <c r="I14" s="25">
        <v>92</v>
      </c>
      <c r="J14" s="117">
        <v>0.51400000000000001</v>
      </c>
      <c r="K14" s="29">
        <v>179</v>
      </c>
      <c r="L14" s="118"/>
      <c r="M14" s="18"/>
      <c r="N14" s="18"/>
      <c r="O14" s="18"/>
      <c r="P14" s="24"/>
      <c r="Q14" s="25">
        <v>2</v>
      </c>
      <c r="R14" s="25">
        <v>0</v>
      </c>
      <c r="S14" s="27">
        <v>1</v>
      </c>
      <c r="T14" s="25">
        <v>0</v>
      </c>
      <c r="U14" s="25">
        <v>6</v>
      </c>
      <c r="V14" s="119">
        <v>0.375</v>
      </c>
      <c r="W14" s="29">
        <v>16</v>
      </c>
      <c r="X14" s="25"/>
      <c r="Y14" s="44"/>
      <c r="Z14" s="2"/>
      <c r="AA14" s="25"/>
      <c r="AB14" s="25"/>
      <c r="AC14" s="25"/>
      <c r="AD14" s="27"/>
      <c r="AE14" s="25"/>
      <c r="AF14" s="117"/>
      <c r="AG14" s="29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20"/>
      <c r="AS14" s="121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25">
        <v>2011</v>
      </c>
      <c r="C15" s="44" t="s">
        <v>53</v>
      </c>
      <c r="D15" s="2" t="s">
        <v>54</v>
      </c>
      <c r="E15" s="25">
        <v>22</v>
      </c>
      <c r="F15" s="25">
        <v>1</v>
      </c>
      <c r="G15" s="25">
        <v>26</v>
      </c>
      <c r="H15" s="27">
        <v>10</v>
      </c>
      <c r="I15" s="25">
        <v>86</v>
      </c>
      <c r="J15" s="117">
        <v>0.53800000000000003</v>
      </c>
      <c r="K15" s="29">
        <v>160</v>
      </c>
      <c r="L15" s="118"/>
      <c r="M15" s="18"/>
      <c r="N15" s="18"/>
      <c r="O15" s="18"/>
      <c r="P15" s="24"/>
      <c r="Q15" s="25">
        <v>5</v>
      </c>
      <c r="R15" s="25">
        <v>0</v>
      </c>
      <c r="S15" s="27">
        <v>5</v>
      </c>
      <c r="T15" s="25">
        <v>2</v>
      </c>
      <c r="U15" s="25">
        <v>14</v>
      </c>
      <c r="V15" s="119">
        <v>0.46700000000000003</v>
      </c>
      <c r="W15" s="29">
        <v>30</v>
      </c>
      <c r="X15" s="25"/>
      <c r="Y15" s="44"/>
      <c r="Z15" s="2"/>
      <c r="AA15" s="25"/>
      <c r="AB15" s="25"/>
      <c r="AC15" s="25"/>
      <c r="AD15" s="27"/>
      <c r="AE15" s="25"/>
      <c r="AF15" s="117"/>
      <c r="AG15" s="29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20"/>
      <c r="AS15" s="121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25">
        <v>2012</v>
      </c>
      <c r="C16" s="44" t="s">
        <v>52</v>
      </c>
      <c r="D16" s="2" t="s">
        <v>62</v>
      </c>
      <c r="E16" s="25">
        <v>20</v>
      </c>
      <c r="F16" s="25">
        <v>0</v>
      </c>
      <c r="G16" s="25">
        <v>25</v>
      </c>
      <c r="H16" s="27">
        <v>9</v>
      </c>
      <c r="I16" s="25">
        <v>66</v>
      </c>
      <c r="J16" s="117">
        <v>0.52</v>
      </c>
      <c r="K16" s="29">
        <v>127</v>
      </c>
      <c r="L16" s="118"/>
      <c r="M16" s="18"/>
      <c r="N16" s="18"/>
      <c r="O16" s="18"/>
      <c r="P16" s="24"/>
      <c r="Q16" s="25"/>
      <c r="R16" s="25"/>
      <c r="S16" s="27"/>
      <c r="T16" s="25"/>
      <c r="U16" s="25"/>
      <c r="V16" s="119"/>
      <c r="W16" s="29"/>
      <c r="X16" s="25"/>
      <c r="Y16" s="44"/>
      <c r="Z16" s="2"/>
      <c r="AA16" s="25"/>
      <c r="AB16" s="25"/>
      <c r="AC16" s="25"/>
      <c r="AD16" s="27"/>
      <c r="AE16" s="25"/>
      <c r="AF16" s="117"/>
      <c r="AG16" s="29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20"/>
      <c r="AS16" s="121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25">
        <v>2013</v>
      </c>
      <c r="C17" s="44" t="s">
        <v>51</v>
      </c>
      <c r="D17" s="2" t="s">
        <v>39</v>
      </c>
      <c r="E17" s="25">
        <v>9</v>
      </c>
      <c r="F17" s="25">
        <v>0</v>
      </c>
      <c r="G17" s="25">
        <v>23</v>
      </c>
      <c r="H17" s="27">
        <v>3</v>
      </c>
      <c r="I17" s="25">
        <v>38</v>
      </c>
      <c r="J17" s="117">
        <v>0.55800000000000005</v>
      </c>
      <c r="K17" s="29">
        <v>68</v>
      </c>
      <c r="L17" s="118"/>
      <c r="M17" s="18"/>
      <c r="N17" s="18"/>
      <c r="O17" s="18"/>
      <c r="P17" s="24"/>
      <c r="Q17" s="25">
        <v>3</v>
      </c>
      <c r="R17" s="25">
        <v>0</v>
      </c>
      <c r="S17" s="27">
        <v>0</v>
      </c>
      <c r="T17" s="25">
        <v>0</v>
      </c>
      <c r="U17" s="25">
        <v>7</v>
      </c>
      <c r="V17" s="119">
        <v>0.36799999999999999</v>
      </c>
      <c r="W17" s="29">
        <v>19</v>
      </c>
      <c r="X17" s="25"/>
      <c r="Y17" s="44"/>
      <c r="Z17" s="2"/>
      <c r="AA17" s="25"/>
      <c r="AB17" s="25"/>
      <c r="AC17" s="25"/>
      <c r="AD17" s="27"/>
      <c r="AE17" s="25"/>
      <c r="AF17" s="117"/>
      <c r="AG17" s="29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20"/>
      <c r="AS17" s="121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25">
        <v>2013</v>
      </c>
      <c r="C18" s="44" t="s">
        <v>35</v>
      </c>
      <c r="D18" s="2" t="s">
        <v>64</v>
      </c>
      <c r="E18" s="25">
        <v>3</v>
      </c>
      <c r="F18" s="25">
        <v>0</v>
      </c>
      <c r="G18" s="25">
        <v>6</v>
      </c>
      <c r="H18" s="27">
        <v>0</v>
      </c>
      <c r="I18" s="25">
        <v>10</v>
      </c>
      <c r="J18" s="117">
        <v>0.5</v>
      </c>
      <c r="K18" s="29">
        <v>20</v>
      </c>
      <c r="L18" s="118"/>
      <c r="M18" s="18"/>
      <c r="N18" s="18"/>
      <c r="O18" s="18"/>
      <c r="P18" s="24"/>
      <c r="Q18" s="25"/>
      <c r="R18" s="25"/>
      <c r="S18" s="27"/>
      <c r="T18" s="25"/>
      <c r="U18" s="25"/>
      <c r="V18" s="119"/>
      <c r="W18" s="29"/>
      <c r="X18" s="25"/>
      <c r="Y18" s="44"/>
      <c r="Z18" s="2"/>
      <c r="AA18" s="25"/>
      <c r="AB18" s="25"/>
      <c r="AC18" s="25"/>
      <c r="AD18" s="27"/>
      <c r="AE18" s="25"/>
      <c r="AF18" s="117"/>
      <c r="AG18" s="29"/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120"/>
      <c r="AS18" s="121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25">
        <v>2014</v>
      </c>
      <c r="C19" s="44" t="s">
        <v>38</v>
      </c>
      <c r="D19" s="2" t="s">
        <v>39</v>
      </c>
      <c r="E19" s="25">
        <v>8</v>
      </c>
      <c r="F19" s="25">
        <v>1</v>
      </c>
      <c r="G19" s="25">
        <v>13</v>
      </c>
      <c r="H19" s="27">
        <v>1</v>
      </c>
      <c r="I19" s="25">
        <v>27</v>
      </c>
      <c r="J19" s="117">
        <v>0.56299999999999994</v>
      </c>
      <c r="K19" s="29">
        <v>48</v>
      </c>
      <c r="L19" s="118"/>
      <c r="M19" s="18"/>
      <c r="N19" s="18"/>
      <c r="O19" s="18"/>
      <c r="P19" s="24"/>
      <c r="Q19" s="25"/>
      <c r="R19" s="25"/>
      <c r="S19" s="27"/>
      <c r="T19" s="25"/>
      <c r="U19" s="25"/>
      <c r="V19" s="119"/>
      <c r="W19" s="29"/>
      <c r="X19" s="25">
        <v>2014</v>
      </c>
      <c r="Y19" s="25" t="s">
        <v>49</v>
      </c>
      <c r="Z19" s="2" t="s">
        <v>66</v>
      </c>
      <c r="AA19" s="25">
        <v>1</v>
      </c>
      <c r="AB19" s="25">
        <v>0</v>
      </c>
      <c r="AC19" s="25">
        <v>5</v>
      </c>
      <c r="AD19" s="25">
        <v>1</v>
      </c>
      <c r="AE19" s="25">
        <v>7</v>
      </c>
      <c r="AF19" s="28">
        <v>0.77769999999999995</v>
      </c>
      <c r="AG19" s="138">
        <v>9</v>
      </c>
      <c r="AH19" s="18"/>
      <c r="AI19" s="18"/>
      <c r="AJ19" s="18"/>
      <c r="AK19" s="18"/>
      <c r="AL19" s="24"/>
      <c r="AM19" s="25"/>
      <c r="AN19" s="25"/>
      <c r="AO19" s="25"/>
      <c r="AP19" s="25"/>
      <c r="AQ19" s="25"/>
      <c r="AR19" s="120"/>
      <c r="AS19" s="121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25"/>
      <c r="C20" s="44"/>
      <c r="D20" s="2"/>
      <c r="E20" s="25"/>
      <c r="F20" s="25"/>
      <c r="G20" s="25"/>
      <c r="H20" s="27"/>
      <c r="I20" s="25"/>
      <c r="J20" s="117"/>
      <c r="K20" s="29"/>
      <c r="L20" s="118"/>
      <c r="M20" s="18"/>
      <c r="N20" s="18"/>
      <c r="O20" s="18"/>
      <c r="P20" s="24"/>
      <c r="Q20" s="25"/>
      <c r="R20" s="25"/>
      <c r="S20" s="27"/>
      <c r="T20" s="25"/>
      <c r="U20" s="25"/>
      <c r="V20" s="119"/>
      <c r="W20" s="29"/>
      <c r="X20" s="25">
        <v>2015</v>
      </c>
      <c r="Y20" s="25" t="s">
        <v>49</v>
      </c>
      <c r="Z20" s="2" t="s">
        <v>41</v>
      </c>
      <c r="AA20" s="25">
        <v>15</v>
      </c>
      <c r="AB20" s="25">
        <v>9</v>
      </c>
      <c r="AC20" s="25">
        <v>58</v>
      </c>
      <c r="AD20" s="25">
        <v>19</v>
      </c>
      <c r="AE20" s="25">
        <v>119</v>
      </c>
      <c r="AF20" s="28">
        <v>0.73909999999999998</v>
      </c>
      <c r="AG20" s="138">
        <v>161</v>
      </c>
      <c r="AH20" s="25" t="s">
        <v>49</v>
      </c>
      <c r="AI20" s="18"/>
      <c r="AJ20" s="25" t="s">
        <v>49</v>
      </c>
      <c r="AK20" s="25" t="s">
        <v>49</v>
      </c>
      <c r="AL20" s="24"/>
      <c r="AM20" s="25">
        <v>7</v>
      </c>
      <c r="AN20" s="25">
        <v>1</v>
      </c>
      <c r="AO20" s="25">
        <v>7</v>
      </c>
      <c r="AP20" s="25">
        <v>5</v>
      </c>
      <c r="AQ20" s="25">
        <v>25</v>
      </c>
      <c r="AR20" s="120">
        <v>0.53190000000000004</v>
      </c>
      <c r="AS20" s="121">
        <v>47</v>
      </c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25"/>
      <c r="C21" s="44"/>
      <c r="D21" s="2"/>
      <c r="E21" s="25"/>
      <c r="F21" s="25"/>
      <c r="G21" s="25"/>
      <c r="H21" s="27"/>
      <c r="I21" s="25"/>
      <c r="J21" s="117"/>
      <c r="K21" s="29"/>
      <c r="L21" s="118"/>
      <c r="M21" s="18"/>
      <c r="N21" s="18"/>
      <c r="O21" s="18"/>
      <c r="P21" s="24"/>
      <c r="Q21" s="25"/>
      <c r="R21" s="25"/>
      <c r="S21" s="27"/>
      <c r="T21" s="25"/>
      <c r="U21" s="25"/>
      <c r="V21" s="119"/>
      <c r="W21" s="29"/>
      <c r="X21" s="25"/>
      <c r="Y21" s="44"/>
      <c r="Z21" s="2"/>
      <c r="AA21" s="25"/>
      <c r="AB21" s="25"/>
      <c r="AC21" s="25"/>
      <c r="AD21" s="27"/>
      <c r="AE21" s="25"/>
      <c r="AF21" s="117"/>
      <c r="AG21" s="29"/>
      <c r="AH21" s="18"/>
      <c r="AI21" s="18"/>
      <c r="AJ21" s="18"/>
      <c r="AK21" s="18"/>
      <c r="AL21" s="24"/>
      <c r="AM21" s="25"/>
      <c r="AN21" s="25"/>
      <c r="AO21" s="25"/>
      <c r="AP21" s="25"/>
      <c r="AQ21" s="25"/>
      <c r="AR21" s="120"/>
      <c r="AS21" s="121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25">
        <v>2017</v>
      </c>
      <c r="C22" s="44" t="s">
        <v>35</v>
      </c>
      <c r="D22" s="2" t="s">
        <v>41</v>
      </c>
      <c r="E22" s="25">
        <v>23</v>
      </c>
      <c r="F22" s="25">
        <v>2</v>
      </c>
      <c r="G22" s="25">
        <v>45</v>
      </c>
      <c r="H22" s="27">
        <v>9</v>
      </c>
      <c r="I22" s="25">
        <v>108</v>
      </c>
      <c r="J22" s="117">
        <v>0.55669999999999997</v>
      </c>
      <c r="K22" s="29">
        <v>194</v>
      </c>
      <c r="L22" s="118" t="s">
        <v>82</v>
      </c>
      <c r="M22" s="18"/>
      <c r="N22" s="18"/>
      <c r="O22" s="18"/>
      <c r="P22" s="24"/>
      <c r="Q22" s="25"/>
      <c r="R22" s="25"/>
      <c r="S22" s="27"/>
      <c r="T22" s="25"/>
      <c r="U22" s="25"/>
      <c r="V22" s="119"/>
      <c r="W22" s="29"/>
      <c r="X22" s="25"/>
      <c r="Y22" s="44"/>
      <c r="Z22" s="2"/>
      <c r="AA22" s="25"/>
      <c r="AB22" s="25"/>
      <c r="AC22" s="25"/>
      <c r="AD22" s="27"/>
      <c r="AE22" s="25"/>
      <c r="AF22" s="117"/>
      <c r="AG22" s="29"/>
      <c r="AH22" s="18"/>
      <c r="AI22" s="18"/>
      <c r="AJ22" s="18"/>
      <c r="AK22" s="18"/>
      <c r="AL22" s="24"/>
      <c r="AM22" s="25"/>
      <c r="AN22" s="25"/>
      <c r="AO22" s="25"/>
      <c r="AP22" s="25"/>
      <c r="AQ22" s="25"/>
      <c r="AR22" s="120"/>
      <c r="AS22" s="121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122" t="s">
        <v>78</v>
      </c>
      <c r="C23" s="88"/>
      <c r="D23" s="87"/>
      <c r="E23" s="86">
        <f>SUM(E4:E22)</f>
        <v>236</v>
      </c>
      <c r="F23" s="86">
        <f>SUM(F4:F22)</f>
        <v>10</v>
      </c>
      <c r="G23" s="86">
        <f>SUM(G4:G22)</f>
        <v>332</v>
      </c>
      <c r="H23" s="86">
        <f>SUM(H4:H22)</f>
        <v>70</v>
      </c>
      <c r="I23" s="86">
        <f>SUM(I4:I22)</f>
        <v>808</v>
      </c>
      <c r="J23" s="123">
        <f>PRODUCT(I23/K23)</f>
        <v>0.49268292682926829</v>
      </c>
      <c r="K23" s="98">
        <f>SUM(K4:K22)</f>
        <v>1640</v>
      </c>
      <c r="L23" s="22"/>
      <c r="M23" s="20"/>
      <c r="N23" s="124"/>
      <c r="O23" s="125"/>
      <c r="P23" s="24"/>
      <c r="Q23" s="86">
        <f>SUM(Q4:Q22)</f>
        <v>12</v>
      </c>
      <c r="R23" s="86">
        <f>SUM(R4:R22)</f>
        <v>0</v>
      </c>
      <c r="S23" s="86">
        <f>SUM(S4:S22)</f>
        <v>6</v>
      </c>
      <c r="T23" s="86">
        <f>SUM(T4:T22)</f>
        <v>2</v>
      </c>
      <c r="U23" s="86">
        <f>SUM(U4:U22)</f>
        <v>31</v>
      </c>
      <c r="V23" s="123">
        <f>PRODUCT(U23/W23)</f>
        <v>0.42465753424657532</v>
      </c>
      <c r="W23" s="98">
        <f>SUM(W4:W22)</f>
        <v>73</v>
      </c>
      <c r="X23" s="16" t="s">
        <v>78</v>
      </c>
      <c r="Y23" s="17"/>
      <c r="Z23" s="15"/>
      <c r="AA23" s="86">
        <f>SUM(AA4:AA22)</f>
        <v>70</v>
      </c>
      <c r="AB23" s="86">
        <f>SUM(AB4:AB22)</f>
        <v>12</v>
      </c>
      <c r="AC23" s="86">
        <f>SUM(AC4:AC22)</f>
        <v>170</v>
      </c>
      <c r="AD23" s="86">
        <f>SUM(AD4:AD22)</f>
        <v>70</v>
      </c>
      <c r="AE23" s="86">
        <f>SUM(AE4:AE22)</f>
        <v>396</v>
      </c>
      <c r="AF23" s="123">
        <f>PRODUCT(AE23/AG23)</f>
        <v>0.66</v>
      </c>
      <c r="AG23" s="98">
        <f>SUM(AG4:AG22)</f>
        <v>600</v>
      </c>
      <c r="AH23" s="22"/>
      <c r="AI23" s="20"/>
      <c r="AJ23" s="124"/>
      <c r="AK23" s="125"/>
      <c r="AL23" s="24"/>
      <c r="AM23" s="86">
        <f>SUM(AM4:AM22)</f>
        <v>12</v>
      </c>
      <c r="AN23" s="86">
        <f>SUM(AN4:AN22)</f>
        <v>1</v>
      </c>
      <c r="AO23" s="86">
        <f>SUM(AO4:AO22)</f>
        <v>14</v>
      </c>
      <c r="AP23" s="86">
        <f>SUM(AP4:AP22)</f>
        <v>8</v>
      </c>
      <c r="AQ23" s="86">
        <f>SUM(AQ4:AQ22)</f>
        <v>51</v>
      </c>
      <c r="AR23" s="123">
        <f>PRODUCT(AQ23/AS23)</f>
        <v>0.6</v>
      </c>
      <c r="AS23" s="116">
        <f>SUM(AS4:AS22)</f>
        <v>85</v>
      </c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1"/>
      <c r="K24" s="29"/>
      <c r="L24" s="24"/>
      <c r="M24" s="24"/>
      <c r="N24" s="24"/>
      <c r="O24" s="24"/>
      <c r="P24" s="50"/>
      <c r="Q24" s="50"/>
      <c r="R24" s="53"/>
      <c r="S24" s="50"/>
      <c r="T24" s="50"/>
      <c r="U24" s="24"/>
      <c r="V24" s="24"/>
      <c r="W24" s="29"/>
      <c r="X24" s="50"/>
      <c r="Y24" s="50"/>
      <c r="Z24" s="50"/>
      <c r="AA24" s="50"/>
      <c r="AB24" s="50"/>
      <c r="AC24" s="50"/>
      <c r="AD24" s="50"/>
      <c r="AE24" s="50"/>
      <c r="AF24" s="51"/>
      <c r="AG24" s="29"/>
      <c r="AH24" s="24"/>
      <c r="AI24" s="24"/>
      <c r="AJ24" s="24"/>
      <c r="AK24" s="24"/>
      <c r="AL24" s="50"/>
      <c r="AM24" s="50"/>
      <c r="AN24" s="53"/>
      <c r="AO24" s="50"/>
      <c r="AP24" s="50"/>
      <c r="AQ24" s="24"/>
      <c r="AR24" s="24"/>
      <c r="AS24" s="29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126" t="s">
        <v>79</v>
      </c>
      <c r="C25" s="127"/>
      <c r="D25" s="128"/>
      <c r="E25" s="15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18" t="s">
        <v>22</v>
      </c>
      <c r="K25" s="24"/>
      <c r="L25" s="18" t="s">
        <v>27</v>
      </c>
      <c r="M25" s="18" t="s">
        <v>28</v>
      </c>
      <c r="N25" s="18" t="s">
        <v>80</v>
      </c>
      <c r="O25" s="18" t="s">
        <v>81</v>
      </c>
      <c r="Q25" s="53"/>
      <c r="R25" s="53" t="s">
        <v>55</v>
      </c>
      <c r="S25" s="53"/>
      <c r="T25" s="109" t="s">
        <v>56</v>
      </c>
      <c r="U25" s="24"/>
      <c r="V25" s="29"/>
      <c r="W25" s="29"/>
      <c r="X25" s="89"/>
      <c r="Y25" s="89"/>
      <c r="Z25" s="89"/>
      <c r="AA25" s="89"/>
      <c r="AB25" s="89"/>
      <c r="AC25" s="53"/>
      <c r="AD25" s="53"/>
      <c r="AE25" s="53"/>
      <c r="AF25" s="50"/>
      <c r="AG25" s="50"/>
      <c r="AH25" s="50"/>
      <c r="AI25" s="50"/>
      <c r="AJ25" s="50"/>
      <c r="AK25" s="50"/>
      <c r="AM25" s="29"/>
      <c r="AN25" s="89"/>
      <c r="AO25" s="89"/>
      <c r="AP25" s="89"/>
      <c r="AQ25" s="89"/>
      <c r="AR25" s="89"/>
      <c r="AS25" s="89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x14ac:dyDescent="0.25">
      <c r="A26" s="50"/>
      <c r="B26" s="55" t="s">
        <v>12</v>
      </c>
      <c r="C26" s="12"/>
      <c r="D26" s="57"/>
      <c r="E26" s="129">
        <v>12</v>
      </c>
      <c r="F26" s="129">
        <v>1</v>
      </c>
      <c r="G26" s="129">
        <v>15</v>
      </c>
      <c r="H26" s="129">
        <v>2</v>
      </c>
      <c r="I26" s="129">
        <v>33</v>
      </c>
      <c r="J26" s="130">
        <v>0.41299999999999998</v>
      </c>
      <c r="K26" s="50">
        <f>PRODUCT(I26/J26)</f>
        <v>79.903147699757866</v>
      </c>
      <c r="L26" s="131">
        <f>PRODUCT((F26+G26)/E26)</f>
        <v>1.3333333333333333</v>
      </c>
      <c r="M26" s="131">
        <f>PRODUCT(H26/E26)</f>
        <v>0.16666666666666666</v>
      </c>
      <c r="N26" s="131">
        <f>PRODUCT((F26+G26+H26)/E26)</f>
        <v>1.5</v>
      </c>
      <c r="O26" s="131">
        <f>PRODUCT(I26/E26)</f>
        <v>2.75</v>
      </c>
      <c r="Q26" s="53"/>
      <c r="R26" s="53"/>
      <c r="S26" s="53"/>
      <c r="T26" s="109" t="s">
        <v>57</v>
      </c>
      <c r="U26" s="50"/>
      <c r="V26" s="50"/>
      <c r="W26" s="50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0"/>
      <c r="AL26" s="50"/>
      <c r="AM26" s="50"/>
      <c r="AN26" s="53"/>
      <c r="AO26" s="53"/>
      <c r="AP26" s="53"/>
      <c r="AQ26" s="53"/>
      <c r="AR26" s="53"/>
      <c r="AS26" s="53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x14ac:dyDescent="0.25">
      <c r="A27" s="50"/>
      <c r="B27" s="132" t="s">
        <v>59</v>
      </c>
      <c r="C27" s="133"/>
      <c r="D27" s="134"/>
      <c r="E27" s="129">
        <f>PRODUCT(E23+Q23)</f>
        <v>248</v>
      </c>
      <c r="F27" s="129">
        <f>PRODUCT(F23+R23)</f>
        <v>10</v>
      </c>
      <c r="G27" s="129">
        <f>PRODUCT(G23+S23)</f>
        <v>338</v>
      </c>
      <c r="H27" s="129">
        <f>PRODUCT(H23+T23)</f>
        <v>72</v>
      </c>
      <c r="I27" s="129">
        <f>PRODUCT(I23+U23)</f>
        <v>839</v>
      </c>
      <c r="J27" s="130">
        <f>PRODUCT(I27/K27)</f>
        <v>0.4897840046701693</v>
      </c>
      <c r="K27" s="50">
        <f>PRODUCT(K23+W23)</f>
        <v>1713</v>
      </c>
      <c r="L27" s="131">
        <f>PRODUCT((F27+G27)/E27)</f>
        <v>1.403225806451613</v>
      </c>
      <c r="M27" s="131">
        <f>PRODUCT(H27/E27)</f>
        <v>0.29032258064516131</v>
      </c>
      <c r="N27" s="131">
        <f>PRODUCT((F27+G27+H27)/E27)</f>
        <v>1.6935483870967742</v>
      </c>
      <c r="O27" s="131">
        <f>PRODUCT(I27/E27)</f>
        <v>3.3830645161290325</v>
      </c>
      <c r="Q27" s="53"/>
      <c r="R27" s="53"/>
      <c r="S27" s="53"/>
      <c r="T27" s="50" t="s">
        <v>70</v>
      </c>
      <c r="U27" s="50"/>
      <c r="V27" s="50"/>
      <c r="W27" s="50"/>
      <c r="X27" s="50"/>
      <c r="Y27" s="50"/>
      <c r="Z27" s="50"/>
      <c r="AA27" s="50"/>
      <c r="AB27" s="50"/>
      <c r="AC27" s="53"/>
      <c r="AD27" s="53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x14ac:dyDescent="0.25">
      <c r="A28" s="50"/>
      <c r="B28" s="38" t="s">
        <v>75</v>
      </c>
      <c r="C28" s="93"/>
      <c r="D28" s="39"/>
      <c r="E28" s="129">
        <f>PRODUCT(AA23+AM23)</f>
        <v>82</v>
      </c>
      <c r="F28" s="129">
        <f>PRODUCT(AB23+AN23)</f>
        <v>13</v>
      </c>
      <c r="G28" s="129">
        <f>PRODUCT(AC23+AO23)</f>
        <v>184</v>
      </c>
      <c r="H28" s="129">
        <f>PRODUCT(AD23+AP23)</f>
        <v>78</v>
      </c>
      <c r="I28" s="129">
        <f>PRODUCT(AE23+AQ23)</f>
        <v>447</v>
      </c>
      <c r="J28" s="130">
        <f>PRODUCT(I28/K28)</f>
        <v>0.6525547445255474</v>
      </c>
      <c r="K28" s="24">
        <f>PRODUCT(AG23+AS23)</f>
        <v>685</v>
      </c>
      <c r="L28" s="131">
        <f>PRODUCT((F28+G28)/E28)</f>
        <v>2.4024390243902438</v>
      </c>
      <c r="M28" s="131">
        <f>PRODUCT(H28/E28)</f>
        <v>0.95121951219512191</v>
      </c>
      <c r="N28" s="131">
        <f>PRODUCT((F28+G28+H28)/E28)</f>
        <v>3.3536585365853657</v>
      </c>
      <c r="O28" s="131">
        <f>PRODUCT(I28/E28)</f>
        <v>5.4512195121951219</v>
      </c>
      <c r="Q28" s="53"/>
      <c r="R28" s="53"/>
      <c r="S28" s="50"/>
      <c r="T28" s="109" t="s">
        <v>58</v>
      </c>
      <c r="U28" s="24"/>
      <c r="V28" s="24"/>
      <c r="W28" s="50"/>
      <c r="X28" s="50"/>
      <c r="Y28" s="50"/>
      <c r="Z28" s="50"/>
      <c r="AA28" s="50"/>
      <c r="AB28" s="50"/>
      <c r="AC28" s="53"/>
      <c r="AD28" s="53"/>
      <c r="AE28" s="53"/>
      <c r="AF28" s="53"/>
      <c r="AG28" s="53"/>
      <c r="AH28" s="53"/>
      <c r="AI28" s="53"/>
      <c r="AJ28" s="53"/>
      <c r="AK28" s="50"/>
      <c r="AL28" s="24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x14ac:dyDescent="0.25">
      <c r="A29" s="50"/>
      <c r="B29" s="135" t="s">
        <v>78</v>
      </c>
      <c r="C29" s="136"/>
      <c r="D29" s="137"/>
      <c r="E29" s="129">
        <f>SUM(E26:E28)</f>
        <v>342</v>
      </c>
      <c r="F29" s="129">
        <f t="shared" ref="F29:I29" si="0">SUM(F26:F28)</f>
        <v>24</v>
      </c>
      <c r="G29" s="129">
        <f t="shared" si="0"/>
        <v>537</v>
      </c>
      <c r="H29" s="129">
        <f t="shared" si="0"/>
        <v>152</v>
      </c>
      <c r="I29" s="129">
        <f t="shared" si="0"/>
        <v>1319</v>
      </c>
      <c r="J29" s="130">
        <f>PRODUCT(I29/K29)</f>
        <v>0.53230490514709183</v>
      </c>
      <c r="K29" s="50">
        <f>SUM(K26:K28)</f>
        <v>2477.9031476997579</v>
      </c>
      <c r="L29" s="131">
        <f>PRODUCT((F29+G29)/E29)</f>
        <v>1.6403508771929824</v>
      </c>
      <c r="M29" s="131">
        <f>PRODUCT(H29/E29)</f>
        <v>0.44444444444444442</v>
      </c>
      <c r="N29" s="131">
        <f>PRODUCT((F29+G29+H29)/E29)</f>
        <v>2.0847953216374271</v>
      </c>
      <c r="O29" s="131">
        <f>PRODUCT(I29/E29)</f>
        <v>3.8567251461988303</v>
      </c>
      <c r="Q29" s="24"/>
      <c r="R29" s="24"/>
      <c r="S29" s="24"/>
      <c r="T29" s="109" t="s">
        <v>63</v>
      </c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3"/>
      <c r="AF29" s="53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24"/>
      <c r="F30" s="24"/>
      <c r="G30" s="24"/>
      <c r="H30" s="24"/>
      <c r="I30" s="24"/>
      <c r="J30" s="50"/>
      <c r="K30" s="50"/>
      <c r="L30" s="24"/>
      <c r="M30" s="24"/>
      <c r="N30" s="24"/>
      <c r="O30" s="24"/>
      <c r="P30" s="50"/>
      <c r="Q30" s="50"/>
      <c r="R30" s="50"/>
      <c r="S30" s="50"/>
      <c r="T30" s="109" t="s">
        <v>65</v>
      </c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3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9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J87" s="50"/>
      <c r="K87" s="50"/>
      <c r="L87"/>
      <c r="M87"/>
      <c r="N87"/>
      <c r="O87"/>
      <c r="P87"/>
      <c r="Q87" s="50"/>
      <c r="R87" s="50"/>
      <c r="S87" s="5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J88" s="50"/>
      <c r="K88" s="50"/>
      <c r="L88"/>
      <c r="M88"/>
      <c r="N88"/>
      <c r="O88"/>
      <c r="P88"/>
      <c r="Q88" s="50"/>
      <c r="R88" s="50"/>
      <c r="S88" s="5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J89" s="50"/>
      <c r="K89" s="50"/>
      <c r="L89"/>
      <c r="M89"/>
      <c r="N89"/>
      <c r="O89"/>
      <c r="P89"/>
      <c r="Q89" s="50"/>
      <c r="R89" s="50"/>
      <c r="S89" s="50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J90" s="50"/>
      <c r="K90" s="50"/>
      <c r="L90"/>
      <c r="M90"/>
      <c r="N90"/>
      <c r="O90"/>
      <c r="P90"/>
      <c r="Q90" s="50"/>
      <c r="R90" s="50"/>
      <c r="S90" s="50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50"/>
      <c r="R98" s="50"/>
      <c r="S98" s="50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0"/>
      <c r="AL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50"/>
      <c r="R99" s="50"/>
      <c r="S99" s="50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0"/>
      <c r="AL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50"/>
      <c r="R100" s="50"/>
      <c r="S100" s="50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0"/>
      <c r="AL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50"/>
      <c r="R101" s="50"/>
      <c r="S101" s="50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0"/>
      <c r="AL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4"/>
      <c r="R175" s="24"/>
      <c r="S175" s="24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4"/>
      <c r="R176" s="24"/>
      <c r="S176" s="24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0"/>
      <c r="AL176" s="24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4"/>
      <c r="R177" s="24"/>
      <c r="S177" s="24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0"/>
      <c r="AL177" s="24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4"/>
      <c r="R178" s="24"/>
      <c r="S178" s="24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0"/>
      <c r="AL178" s="24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4"/>
      <c r="R179" s="24"/>
      <c r="S179" s="24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0"/>
      <c r="AL179" s="24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4"/>
      <c r="R180" s="24"/>
      <c r="S180" s="24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0"/>
      <c r="AL180" s="24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4"/>
      <c r="R181" s="24"/>
      <c r="S181" s="24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0"/>
      <c r="AL181" s="24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4"/>
      <c r="R182" s="24"/>
      <c r="S182" s="24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0"/>
      <c r="AL182" s="24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A183" s="50"/>
      <c r="B183" s="50"/>
      <c r="C183" s="50"/>
      <c r="D183" s="50"/>
      <c r="L183"/>
      <c r="M183"/>
      <c r="N183"/>
      <c r="O183"/>
      <c r="P183"/>
      <c r="Q183" s="24"/>
      <c r="R183" s="24"/>
      <c r="S183" s="24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0"/>
      <c r="AL183" s="24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A184" s="50"/>
      <c r="B184" s="50"/>
      <c r="C184" s="50"/>
      <c r="D184" s="50"/>
      <c r="L184"/>
      <c r="M184"/>
      <c r="N184"/>
      <c r="O184"/>
      <c r="P184"/>
      <c r="Q184" s="24"/>
      <c r="R184" s="24"/>
      <c r="S184" s="24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0"/>
      <c r="AL184" s="24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</row>
    <row r="185" spans="1:57" ht="14.25" x14ac:dyDescent="0.2">
      <c r="A185" s="50"/>
      <c r="B185" s="50"/>
      <c r="C185" s="50"/>
      <c r="D185" s="50"/>
      <c r="L185"/>
      <c r="M185"/>
      <c r="N185"/>
      <c r="O185"/>
      <c r="P185"/>
      <c r="Q185" s="24"/>
      <c r="R185" s="24"/>
      <c r="S185" s="24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0"/>
      <c r="AL185" s="24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</row>
    <row r="186" spans="1:57" ht="14.25" x14ac:dyDescent="0.2">
      <c r="A186" s="50"/>
      <c r="B186" s="50"/>
      <c r="C186" s="50"/>
      <c r="D186" s="50"/>
      <c r="L186"/>
      <c r="M186"/>
      <c r="N186"/>
      <c r="O186"/>
      <c r="P186"/>
      <c r="Q186" s="24"/>
      <c r="R186" s="24"/>
      <c r="S186" s="24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0"/>
      <c r="AL186" s="24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0"/>
      <c r="AL187" s="24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0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0"/>
      <c r="AL189" s="24"/>
    </row>
    <row r="190" spans="1:57" ht="14.25" x14ac:dyDescent="0.2">
      <c r="L190"/>
      <c r="M190"/>
      <c r="N190"/>
      <c r="O190"/>
      <c r="P190"/>
      <c r="Q190" s="24"/>
      <c r="R190" s="24"/>
      <c r="S190" s="24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0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0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0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0"/>
      <c r="AL193" s="24"/>
    </row>
    <row r="194" spans="12:38" ht="14.25" x14ac:dyDescent="0.2">
      <c r="L194" s="24"/>
      <c r="M194" s="24"/>
      <c r="N194" s="24"/>
      <c r="O194" s="24"/>
      <c r="P194" s="24"/>
      <c r="R194" s="24"/>
      <c r="S194" s="24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24"/>
      <c r="AL194" s="24"/>
    </row>
    <row r="195" spans="12:38" x14ac:dyDescent="0.25">
      <c r="R195" s="29"/>
      <c r="S195" s="29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</row>
    <row r="196" spans="12:38" x14ac:dyDescent="0.25">
      <c r="R196" s="29"/>
      <c r="S196" s="29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</row>
    <row r="197" spans="12:38" x14ac:dyDescent="0.25">
      <c r="R197" s="29"/>
      <c r="S197" s="29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</row>
    <row r="198" spans="12:38" x14ac:dyDescent="0.25">
      <c r="L198"/>
      <c r="M198"/>
      <c r="N198"/>
      <c r="O198"/>
      <c r="P198"/>
      <c r="R198" s="29"/>
      <c r="S198" s="29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x14ac:dyDescent="0.25">
      <c r="L220"/>
      <c r="M220"/>
      <c r="N220"/>
      <c r="O220"/>
      <c r="P220"/>
      <c r="R220" s="29"/>
      <c r="S220" s="29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  <row r="221" spans="12:38" x14ac:dyDescent="0.25">
      <c r="L221"/>
      <c r="M221"/>
      <c r="N221"/>
      <c r="O221"/>
      <c r="P221"/>
      <c r="R221" s="29"/>
      <c r="S221" s="29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/>
      <c r="AL221"/>
    </row>
    <row r="222" spans="12:38" x14ac:dyDescent="0.25">
      <c r="L222"/>
      <c r="M222"/>
      <c r="N222"/>
      <c r="O222"/>
      <c r="P222"/>
      <c r="R222" s="29"/>
      <c r="S222" s="29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/>
      <c r="AL222"/>
    </row>
    <row r="223" spans="12:38" ht="14.25" x14ac:dyDescent="0.2">
      <c r="L223"/>
      <c r="M223"/>
      <c r="N223"/>
      <c r="O223"/>
      <c r="P22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/>
      <c r="AL223"/>
    </row>
    <row r="224" spans="12:38" ht="14.25" x14ac:dyDescent="0.2">
      <c r="L224"/>
      <c r="M224"/>
      <c r="N224"/>
      <c r="O224"/>
      <c r="P224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/>
      <c r="AL224"/>
    </row>
    <row r="225" spans="12:38" ht="14.25" x14ac:dyDescent="0.2">
      <c r="L225"/>
      <c r="M225"/>
      <c r="N225"/>
      <c r="O225"/>
      <c r="P225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/>
      <c r="AL225"/>
    </row>
    <row r="226" spans="12:38" ht="14.25" x14ac:dyDescent="0.2">
      <c r="L226"/>
      <c r="M226"/>
      <c r="N226"/>
      <c r="O226"/>
      <c r="P226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/>
      <c r="AL2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2018-11-14T10:10:10Z</dcterms:modified>
</cp:coreProperties>
</file>