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J7" i="5" l="1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S4" i="5"/>
  <c r="AG4" i="5"/>
  <c r="AF7" i="5" l="1"/>
  <c r="AR7" i="5"/>
  <c r="I12" i="5"/>
  <c r="G12" i="5"/>
  <c r="E12" i="5"/>
  <c r="K11" i="5"/>
  <c r="I11" i="5"/>
  <c r="I13" i="5" s="1"/>
  <c r="H11" i="5"/>
  <c r="G11" i="5"/>
  <c r="G13" i="5" s="1"/>
  <c r="F11" i="5"/>
  <c r="E11" i="5"/>
  <c r="E13" i="5" s="1"/>
  <c r="K12" i="5" l="1"/>
  <c r="K13" i="5" s="1"/>
  <c r="F12" i="5"/>
  <c r="H12" i="5"/>
  <c r="M12" i="5" s="1"/>
  <c r="L12" i="5"/>
  <c r="J13" i="5"/>
  <c r="O13" i="5"/>
  <c r="O12" i="5"/>
  <c r="F13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<sst xmlns="http://schemas.openxmlformats.org/spreadsheetml/2006/main" count="77" uniqueCount="36">
  <si>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</si>
  <si>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</si>
  <si>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</si>
  <si>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</si>
  <si>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</si>
  <si>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</si>
  <si>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</si>
  <si>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</si>
  <si>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</si>
  <si>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</si>
  <si>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</si>
  <si>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</si>
  <si>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</si>
  <si>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</si>
  <si>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</si>
  <si>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</si>
  <si>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</si>
  <si>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</si>
  <si>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</si>
  <si>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</si>
  <si>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</si>
  <si>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</si>
  <si>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</si>
  <si>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</si>
  <si>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Roope Pöyry</t>
  </si>
  <si>
    <t>3.</t>
  </si>
  <si>
    <t>Lippo Pesis  2</t>
  </si>
  <si>
    <t>15.11.2001   Kiiminki</t>
  </si>
  <si>
    <t>Lippo Pesis = Oulun Lippo Pesis  (2010)</t>
  </si>
  <si>
    <t>KiimU = Kiimingin Urheilijat  (1938),  kasvattajaseura</t>
  </si>
  <si>
    <t>6.</t>
  </si>
  <si>
    <t>Lippo Jun  2</t>
  </si>
  <si>
    <t>Lippo Juniorit = Oulun Lippo Juniorit  (2003)</t>
  </si>
  <si>
    <t>4.</t>
  </si>
  <si>
    <t>2.</t>
  </si>
  <si>
    <t>Lippo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</si>
</sst>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0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5.28515625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4" width="5.28515625" style="19" customWidth="1"/>
    <col min="35" max="35" width="5.42578125" style="19" customWidth="1"/>
    <col min="36" max="37" width="5.2851562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12</v>
      </c>
      <c r="AB4" s="12">
        <v>0</v>
      </c>
      <c r="AC4" s="12">
        <v>3</v>
      </c>
      <c r="AD4" s="12">
        <v>7</v>
      </c>
      <c r="AE4" s="12">
        <v>35</v>
      </c>
      <c r="AF4" s="66">
        <v>0.54679999999999995</v>
      </c>
      <c r="AG4" s="67">
        <f>PRODUCT(AE4/AF4)</f>
        <v>64.008778346744705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0</v>
      </c>
      <c r="AQ4" s="12">
        <v>11</v>
      </c>
      <c r="AR4" s="59">
        <v>0.6875</v>
      </c>
      <c r="AS4" s="10">
        <f>PRODUCT(AQ4/AR4)</f>
        <v>16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31</v>
      </c>
      <c r="AA5" s="12">
        <v>2</v>
      </c>
      <c r="AB5" s="12">
        <v>0</v>
      </c>
      <c r="AC5" s="12">
        <v>0</v>
      </c>
      <c r="AD5" s="12">
        <v>1</v>
      </c>
      <c r="AE5" s="12">
        <v>4</v>
      </c>
      <c r="AF5" s="66">
        <v>0.66659999999999997</v>
      </c>
      <c r="AG5" s="19">
        <v>6</v>
      </c>
      <c r="AH5" s="40"/>
      <c r="AI5" s="7"/>
      <c r="AJ5" s="7"/>
      <c r="AK5" s="7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34</v>
      </c>
      <c r="D6" s="1" t="s">
        <v>35</v>
      </c>
      <c r="E6" s="12">
        <v>2</v>
      </c>
      <c r="F6" s="12">
        <v>0</v>
      </c>
      <c r="G6" s="12">
        <v>1</v>
      </c>
      <c r="H6" s="12">
        <v>0</v>
      </c>
      <c r="I6" s="12">
        <v>4</v>
      </c>
      <c r="J6" s="32">
        <v>0.57140000000000002</v>
      </c>
      <c r="K6" s="19">
        <v>7</v>
      </c>
      <c r="L6" s="40"/>
      <c r="M6" s="7"/>
      <c r="N6" s="7"/>
      <c r="O6" s="7"/>
      <c r="P6" s="69"/>
      <c r="Q6" s="12"/>
      <c r="R6" s="12"/>
      <c r="S6" s="13"/>
      <c r="T6" s="12"/>
      <c r="U6" s="12"/>
      <c r="V6" s="68"/>
      <c r="W6" s="19"/>
      <c r="X6" s="12">
        <v>2020</v>
      </c>
      <c r="Y6" s="12" t="s">
        <v>33</v>
      </c>
      <c r="Z6" s="1" t="s">
        <v>31</v>
      </c>
      <c r="AA6" s="12">
        <v>8</v>
      </c>
      <c r="AB6" s="12">
        <v>0</v>
      </c>
      <c r="AC6" s="12">
        <v>3</v>
      </c>
      <c r="AD6" s="12">
        <v>5</v>
      </c>
      <c r="AE6" s="12">
        <v>27</v>
      </c>
      <c r="AF6" s="32">
        <v>0.51919999999999999</v>
      </c>
      <c r="AG6" s="19">
        <v>52</v>
      </c>
      <c r="AH6" s="40"/>
      <c r="AI6" s="7"/>
      <c r="AJ6" s="7"/>
      <c r="AK6" s="7"/>
      <c r="AL6" s="69"/>
      <c r="AM6" s="12"/>
      <c r="AN6" s="12"/>
      <c r="AO6" s="13"/>
      <c r="AP6" s="12"/>
      <c r="AQ6" s="12"/>
      <c r="AR6" s="68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2</v>
      </c>
      <c r="F7" s="36">
        <f t="shared" ref="F7:I7" si="0">SUM(F4:F6)</f>
        <v>0</v>
      </c>
      <c r="G7" s="36">
        <f t="shared" si="0"/>
        <v>1</v>
      </c>
      <c r="H7" s="36">
        <f t="shared" si="0"/>
        <v>0</v>
      </c>
      <c r="I7" s="36">
        <f t="shared" si="0"/>
        <v>4</v>
      </c>
      <c r="J7" s="37">
        <f>PRODUCT(I7/K7)</f>
        <v>0.5714285714285714</v>
      </c>
      <c r="K7" s="21">
        <f>SUM(K6:K6)</f>
        <v>7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22</v>
      </c>
      <c r="AB7" s="36">
        <f t="shared" ref="AB7:AG7" si="2">SUM(AB4:AB6)</f>
        <v>0</v>
      </c>
      <c r="AC7" s="36">
        <f t="shared" si="2"/>
        <v>6</v>
      </c>
      <c r="AD7" s="36">
        <f t="shared" si="2"/>
        <v>13</v>
      </c>
      <c r="AE7" s="36">
        <f t="shared" si="2"/>
        <v>66</v>
      </c>
      <c r="AF7" s="37">
        <f>PRODUCT(AE7/AG7)</f>
        <v>0.54094468360653769</v>
      </c>
      <c r="AG7" s="21">
        <f t="shared" si="2"/>
        <v>122.00877834674471</v>
      </c>
      <c r="AH7" s="18"/>
      <c r="AI7" s="29"/>
      <c r="AJ7" s="41"/>
      <c r="AK7" s="42"/>
      <c r="AL7" s="10"/>
      <c r="AM7" s="36">
        <f>SUM(AM4:AM6)</f>
        <v>3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11</v>
      </c>
      <c r="AR7" s="37">
        <f>PRODUCT(AQ7/AS7)</f>
        <v>0.6875</v>
      </c>
      <c r="AS7" s="39">
        <f>SUM(AS4:AS6)</f>
        <v>16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28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</v>
      </c>
      <c r="F11" s="47">
        <f>PRODUCT(F7+R7)</f>
        <v>0</v>
      </c>
      <c r="G11" s="47">
        <f>PRODUCT(G7+S7)</f>
        <v>1</v>
      </c>
      <c r="H11" s="47">
        <f>PRODUCT(H7+T7)</f>
        <v>0</v>
      </c>
      <c r="I11" s="47">
        <f>PRODUCT(I7+U7)</f>
        <v>4</v>
      </c>
      <c r="J11" s="60">
        <v>0</v>
      </c>
      <c r="K11" s="16">
        <f>PRODUCT(K7+W7)</f>
        <v>7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32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25</v>
      </c>
      <c r="F12" s="47">
        <f>PRODUCT(AB7+AN7)</f>
        <v>0</v>
      </c>
      <c r="G12" s="47">
        <f>PRODUCT(AC7+AO7)</f>
        <v>6</v>
      </c>
      <c r="H12" s="47">
        <f>PRODUCT(AD7+AP7)</f>
        <v>13</v>
      </c>
      <c r="I12" s="47">
        <f>PRODUCT(AE7+AQ7)</f>
        <v>77</v>
      </c>
      <c r="J12" s="60">
        <f>PRODUCT(I12/K12)</f>
        <v>0.55793552353995057</v>
      </c>
      <c r="K12" s="10">
        <f>PRODUCT(AG7+AS7)</f>
        <v>138.00877834674469</v>
      </c>
      <c r="L12" s="53">
        <f>PRODUCT((F12+G12)/E12)</f>
        <v>0.24</v>
      </c>
      <c r="M12" s="53">
        <f>PRODUCT(H12/E12)</f>
        <v>0.52</v>
      </c>
      <c r="N12" s="53">
        <f>PRODUCT((F12+G12+H12)/E12)</f>
        <v>0.76</v>
      </c>
      <c r="O12" s="53">
        <f>PRODUCT(I12/E12)</f>
        <v>3.08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27</v>
      </c>
      <c r="F13" s="47">
        <f t="shared" ref="F13:I13" si="4">SUM(F10:F12)</f>
        <v>0</v>
      </c>
      <c r="G13" s="47">
        <f t="shared" si="4"/>
        <v>7</v>
      </c>
      <c r="H13" s="47">
        <f t="shared" si="4"/>
        <v>13</v>
      </c>
      <c r="I13" s="47">
        <f t="shared" si="4"/>
        <v>81</v>
      </c>
      <c r="J13" s="60">
        <f>PRODUCT(I13/K13)</f>
        <v>0.55858687262582796</v>
      </c>
      <c r="K13" s="16">
        <f>SUM(K10:K12)</f>
        <v>145.00877834674469</v>
      </c>
      <c r="L13" s="53">
        <f>PRODUCT((F13+G13)/E13)</f>
        <v>0.25925925925925924</v>
      </c>
      <c r="M13" s="53">
        <f>PRODUCT(H13/E13)</f>
        <v>0.48148148148148145</v>
      </c>
      <c r="N13" s="53">
        <f>PRODUCT((F13+G13+H13)/E13)</f>
        <v>0.7407407407407407</v>
      </c>
      <c r="O13" s="53">
        <f>PRODUCT(I13/E13)</f>
        <v>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</sheetData>
  <sortState ref="X5:AO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2020-09-21T17:54:22Z</dcterms:modified>
</cp:coreProperties>
</file>