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3" i="2" l="1"/>
  <c r="O23" i="2"/>
  <c r="N23" i="2"/>
  <c r="M23" i="2"/>
  <c r="I23" i="2"/>
  <c r="G23" i="2"/>
  <c r="L34" i="1" l="1"/>
  <c r="K34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M29" i="1"/>
  <c r="L29" i="1"/>
  <c r="K29" i="1"/>
  <c r="J29" i="1"/>
  <c r="I29" i="1"/>
  <c r="I33" i="1" s="1"/>
  <c r="H29" i="1"/>
  <c r="H33" i="1" s="1"/>
  <c r="G29" i="1"/>
  <c r="G33" i="1" s="1"/>
  <c r="G36" i="1" s="1"/>
  <c r="F29" i="1"/>
  <c r="F33" i="1" s="1"/>
  <c r="E29" i="1"/>
  <c r="E33" i="1" s="1"/>
  <c r="E36" i="1" s="1"/>
  <c r="O28" i="1"/>
  <c r="O27" i="1"/>
  <c r="O26" i="1"/>
  <c r="O25" i="1"/>
  <c r="O24" i="1"/>
  <c r="O23" i="1"/>
  <c r="O22" i="1"/>
  <c r="O21" i="1"/>
  <c r="O20" i="1"/>
  <c r="T16" i="1"/>
  <c r="T15" i="1"/>
  <c r="O15" i="1"/>
  <c r="T14" i="1"/>
  <c r="O14" i="1"/>
  <c r="T13" i="1"/>
  <c r="O13" i="1"/>
  <c r="T12" i="1"/>
  <c r="O12" i="1"/>
  <c r="O29" i="1" s="1"/>
  <c r="N29" i="1" s="1"/>
  <c r="N33" i="1" s="1"/>
  <c r="N36" i="1" s="1"/>
  <c r="T11" i="1"/>
  <c r="T10" i="1"/>
  <c r="O4" i="1"/>
  <c r="I36" i="1" l="1"/>
  <c r="M36" i="1" s="1"/>
  <c r="M33" i="1"/>
  <c r="K33" i="1"/>
  <c r="F36" i="1"/>
  <c r="K36" i="1" s="1"/>
  <c r="H36" i="1"/>
  <c r="L36" i="1" s="1"/>
  <c r="L33" i="1"/>
  <c r="P12" i="2" l="1"/>
  <c r="O12" i="2"/>
  <c r="M12" i="2"/>
  <c r="I12" i="2"/>
  <c r="H12" i="2"/>
  <c r="G12" i="2"/>
</calcChain>
</file>

<file path=xl/sharedStrings.xml><?xml version="1.0" encoding="utf-8"?>
<sst xmlns="http://schemas.openxmlformats.org/spreadsheetml/2006/main" count="342" uniqueCount="164">
  <si>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</si>
  <si>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</si>
  <si>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</si>
  <si>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</si>
  <si>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</si>
  <si>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</si>
  <si>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</si>
  <si>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</si>
  <si>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</si>
  <si>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</si>
  <si>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</si>
  <si>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</si>
  <si>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</si>
  <si>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</si>
  <si>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</si>
  <si>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</si>
  <si>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</si>
  <si>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</si>
  <si>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</si>
  <si>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</si>
  <si>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</si>
  <si>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</si>
  <si>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</si>
  <si>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</si>
  <si>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</si>
  <si>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</si>
  <si>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</si>
  <si>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</si>
  <si>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</si>
  <si>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</si>
  <si>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</si>
  <si>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</si>
  <si>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</si>
  <si>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</si>
  <si>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</si>
  <si>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</si>
  <si>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</si>
  <si>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</si>
  <si>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8.4.1959</t>
  </si>
  <si>
    <t>3.</t>
  </si>
  <si>
    <t>Virkiä</t>
  </si>
  <si>
    <t>----</t>
  </si>
  <si>
    <t>8.</t>
  </si>
  <si>
    <t>1.</t>
  </si>
  <si>
    <t>7.</t>
  </si>
  <si>
    <t>2.</t>
  </si>
  <si>
    <t>4.</t>
  </si>
  <si>
    <t>5.</t>
  </si>
  <si>
    <t>6.</t>
  </si>
  <si>
    <t>Virkiä = Lapuan Virkiä  (1907)</t>
  </si>
  <si>
    <t xml:space="preserve"> </t>
  </si>
  <si>
    <t>01.09. 1974  LäPa - Virkiä  13-9</t>
  </si>
  <si>
    <t xml:space="preserve">  15 v   4 kk 24 pv</t>
  </si>
  <si>
    <t>9.-10.</t>
  </si>
  <si>
    <t>5.-6.</t>
  </si>
  <si>
    <t>15.  ottelu</t>
  </si>
  <si>
    <t xml:space="preserve">  17 v   2 kk   2 pv</t>
  </si>
  <si>
    <t>06.06. 1976  Lippo - Virkiä  13-6</t>
  </si>
  <si>
    <t>Tarja Pöntinen os. Peräsalo</t>
  </si>
  <si>
    <t>L+T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</si>
  <si>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</si>
  <si>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</si>
  <si>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</si>
  <si>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</si>
  <si>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</si>
  <si>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</si>
  <si>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</si>
  <si>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</si>
  <si>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</si>
  <si>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</si>
  <si>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</si>
  <si>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</si>
  <si>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</si>
  <si>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</si>
  <si>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</si>
  <si>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s</t>
  </si>
  <si>
    <t>1611</t>
  </si>
  <si>
    <t>07.09. 1985  Meilahti, Helsinki</t>
  </si>
  <si>
    <t xml:space="preserve"> 3-10</t>
  </si>
  <si>
    <t>1300</t>
  </si>
  <si>
    <t>24.08. 1986  Stadion, Helsinki</t>
  </si>
  <si>
    <t xml:space="preserve">  0-1</t>
  </si>
  <si>
    <t>vai</t>
  </si>
  <si>
    <t>8000</t>
  </si>
  <si>
    <t>Ikä ensimmäisessä ottelussa</t>
  </si>
  <si>
    <t>14.08. 1977  Lapua</t>
  </si>
  <si>
    <t xml:space="preserve">  5-5</t>
  </si>
  <si>
    <t>Länsi</t>
  </si>
  <si>
    <t>Jussi Ristilä</t>
  </si>
  <si>
    <t>767</t>
  </si>
  <si>
    <t>07.08. 1982  Roihuvuori</t>
  </si>
  <si>
    <t xml:space="preserve"> 0-10</t>
  </si>
  <si>
    <t>2v</t>
  </si>
  <si>
    <t>Paavo Lakaniemi</t>
  </si>
  <si>
    <t>3000</t>
  </si>
  <si>
    <t>20.08. 1983  Tampere</t>
  </si>
  <si>
    <t xml:space="preserve">  9-8</t>
  </si>
  <si>
    <t>Matti Vaininen</t>
  </si>
  <si>
    <t>Markku Lähteenmäki</t>
  </si>
  <si>
    <t>1v</t>
  </si>
  <si>
    <t>Markus Lakaniemi</t>
  </si>
  <si>
    <t>08.08. 1987  Stadion, Helsinki</t>
  </si>
  <si>
    <t xml:space="preserve">  3-2</t>
  </si>
  <si>
    <t>4870</t>
  </si>
  <si>
    <t>06.08. 1988  Ikaalinen</t>
  </si>
  <si>
    <t xml:space="preserve"> 5-14</t>
  </si>
  <si>
    <t>1501</t>
  </si>
  <si>
    <t>18 v  4 kk  6 pv</t>
  </si>
  <si>
    <t xml:space="preserve"> ITÄ - LÄNSI - KORTTI</t>
  </si>
  <si>
    <t>NAISET</t>
  </si>
  <si>
    <t xml:space="preserve"> LIITTO - LEHDISTÖ - KORTTI</t>
  </si>
  <si>
    <t>Tulos</t>
  </si>
  <si>
    <t xml:space="preserve">  KL-%</t>
  </si>
  <si>
    <t>Liitto</t>
  </si>
  <si>
    <t>Lehdistö</t>
  </si>
  <si>
    <t>17-8</t>
  </si>
  <si>
    <t>18.06. 1989  Vimpeli</t>
  </si>
  <si>
    <t xml:space="preserve">  7-13</t>
  </si>
  <si>
    <t>01.07. 1984  Tampere</t>
  </si>
  <si>
    <t xml:space="preserve">Ali Lindström </t>
  </si>
  <si>
    <t>30.06. 1985  Kankaanpää</t>
  </si>
  <si>
    <t>21-8</t>
  </si>
  <si>
    <t>I p</t>
  </si>
  <si>
    <t>19.06. 1988  Vähäkyrö</t>
  </si>
  <si>
    <t>11-1</t>
  </si>
  <si>
    <t xml:space="preserve">Kosti Parviainen </t>
  </si>
  <si>
    <t>29.06. 1986  Viinijärvi</t>
  </si>
  <si>
    <t xml:space="preserve">  4-3</t>
  </si>
  <si>
    <t>II p</t>
  </si>
  <si>
    <t>24 v  2 kk  23 pv</t>
  </si>
  <si>
    <t>03.07. 1983  Pihtipudas</t>
  </si>
  <si>
    <t xml:space="preserve">Matti Vaininen </t>
  </si>
  <si>
    <t xml:space="preserve">  9-6</t>
  </si>
  <si>
    <t>Pertti Matara</t>
  </si>
  <si>
    <t xml:space="preserve"> Vuoden pesäpalloilija  1986   &lt;&gt;   Lyöjäkuningatar  1986   &lt;&gt;   Tehopelaaja  1986</t>
  </si>
  <si>
    <t xml:space="preserve">Lyöty </t>
  </si>
  <si>
    <t xml:space="preserve">Tuotu </t>
  </si>
  <si>
    <t>1/1</t>
  </si>
  <si>
    <t>6/8</t>
  </si>
  <si>
    <t>2/4</t>
  </si>
  <si>
    <t>2/2</t>
  </si>
  <si>
    <t>6/6</t>
  </si>
  <si>
    <t>3/3</t>
  </si>
  <si>
    <t>1/4</t>
  </si>
  <si>
    <t>0/1</t>
  </si>
  <si>
    <t>1/3</t>
  </si>
  <si>
    <t>3/6</t>
  </si>
  <si>
    <t>3/4</t>
  </si>
  <si>
    <t>1/2</t>
  </si>
  <si>
    <t>0/3</t>
  </si>
  <si>
    <t>2/5</t>
  </si>
  <si>
    <t>0/2</t>
  </si>
  <si>
    <t>2/3</t>
  </si>
  <si>
    <t>620</t>
  </si>
  <si>
    <t>8/11</t>
  </si>
  <si>
    <t>4/5</t>
  </si>
  <si>
    <t>1/6</t>
  </si>
  <si>
    <t>5/7</t>
  </si>
  <si>
    <t>19/37</t>
  </si>
  <si>
    <t>7/10</t>
  </si>
  <si>
    <t>7/12</t>
  </si>
  <si>
    <t>3/11</t>
  </si>
  <si>
    <t>20/29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</si>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</sst>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7.5703125" style="71" customWidth="1"/>
    <col min="4" max="4" width="8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8" customWidth="1"/>
    <col min="19" max="19" width="5.7109375" style="77" customWidth="1"/>
    <col min="20" max="20" width="0.7109375" style="36" customWidth="1"/>
    <col min="21" max="28" width="5.7109375" style="72" customWidth="1"/>
    <col min="29" max="36" width="5.7109375" style="25" customWidth="1"/>
    <col min="37" max="37" width="0.42578125" style="25" customWidth="1"/>
    <col min="38" max="38" width="54.42578125" style="25" customWidth="1"/>
    <col min="39" max="39" width="45.28515625" style="25" customWidth="1"/>
    <col min="40" max="40" width="36.140625" style="25" customWidth="1"/>
    <col min="41" max="16384" width="9.140625" style="25"/>
  </cols>
  <sheetData>
    <row r="1" spans="1:42" s="9" customFormat="1" ht="15" customHeight="1" x14ac:dyDescent="0.25">
      <c r="A1" s="1"/>
      <c r="B1" s="2" t="s">
        <v>58</v>
      </c>
      <c r="C1" s="2"/>
      <c r="D1" s="3"/>
      <c r="E1" s="3"/>
      <c r="F1" s="4" t="s">
        <v>38</v>
      </c>
      <c r="G1" s="5"/>
      <c r="H1" s="6"/>
      <c r="I1" s="3"/>
      <c r="J1" s="5"/>
      <c r="K1" s="5"/>
      <c r="L1" s="3"/>
      <c r="M1" s="7"/>
      <c r="N1" s="7"/>
      <c r="O1" s="7"/>
      <c r="P1" s="76"/>
      <c r="Q1" s="76"/>
      <c r="R1" s="7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1" t="s">
        <v>37</v>
      </c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1974</v>
      </c>
      <c r="C4" s="41" t="s">
        <v>42</v>
      </c>
      <c r="D4" s="39" t="s">
        <v>40</v>
      </c>
      <c r="E4" s="26">
        <v>1</v>
      </c>
      <c r="F4" s="26">
        <v>0</v>
      </c>
      <c r="G4" s="26">
        <v>1</v>
      </c>
      <c r="H4" s="26">
        <v>1</v>
      </c>
      <c r="I4" s="26"/>
      <c r="J4" s="26"/>
      <c r="K4" s="26"/>
      <c r="L4" s="26"/>
      <c r="M4" s="26"/>
      <c r="N4" s="29"/>
      <c r="O4" s="24" t="e">
        <f>PRODUCT(I4/N4)</f>
        <v>#DIV/0!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1" t="s">
        <v>49</v>
      </c>
      <c r="AM4" s="8"/>
      <c r="AN4" s="8"/>
      <c r="AO4" s="8"/>
      <c r="AP4" s="8"/>
    </row>
    <row r="5" spans="1:42" ht="15" customHeight="1" x14ac:dyDescent="0.2">
      <c r="A5" s="1"/>
      <c r="B5" s="26">
        <v>1975</v>
      </c>
      <c r="C5" s="41" t="s">
        <v>53</v>
      </c>
      <c r="D5" s="39" t="s">
        <v>40</v>
      </c>
      <c r="E5" s="26">
        <v>10</v>
      </c>
      <c r="F5" s="26">
        <v>0</v>
      </c>
      <c r="G5" s="26">
        <v>4</v>
      </c>
      <c r="H5" s="26">
        <v>7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1976</v>
      </c>
      <c r="C6" s="41" t="s">
        <v>54</v>
      </c>
      <c r="D6" s="39" t="s">
        <v>40</v>
      </c>
      <c r="E6" s="26">
        <v>10</v>
      </c>
      <c r="F6" s="26">
        <v>2</v>
      </c>
      <c r="G6" s="26">
        <v>14</v>
      </c>
      <c r="H6" s="26">
        <v>13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1977</v>
      </c>
      <c r="C7" s="41" t="s">
        <v>45</v>
      </c>
      <c r="D7" s="39" t="s">
        <v>40</v>
      </c>
      <c r="E7" s="26">
        <v>10</v>
      </c>
      <c r="F7" s="26">
        <v>0</v>
      </c>
      <c r="G7" s="26">
        <v>11</v>
      </c>
      <c r="H7" s="26">
        <v>20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>
        <v>6</v>
      </c>
      <c r="V7" s="26">
        <v>0</v>
      </c>
      <c r="W7" s="26">
        <v>3</v>
      </c>
      <c r="X7" s="26">
        <v>7</v>
      </c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1978</v>
      </c>
      <c r="C8" s="41"/>
      <c r="D8" s="39"/>
      <c r="E8" s="75"/>
      <c r="F8" s="26"/>
      <c r="G8" s="26"/>
      <c r="H8" s="26"/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1979</v>
      </c>
      <c r="C9" s="41" t="s">
        <v>46</v>
      </c>
      <c r="D9" s="39" t="s">
        <v>40</v>
      </c>
      <c r="E9" s="26">
        <v>5</v>
      </c>
      <c r="F9" s="26">
        <v>0</v>
      </c>
      <c r="G9" s="26">
        <v>1</v>
      </c>
      <c r="H9" s="26">
        <v>1</v>
      </c>
      <c r="I9" s="26"/>
      <c r="J9" s="26"/>
      <c r="K9" s="26"/>
      <c r="L9" s="26"/>
      <c r="M9" s="26"/>
      <c r="N9" s="29"/>
      <c r="O9" s="24"/>
      <c r="P9" s="18"/>
      <c r="Q9" s="18"/>
      <c r="R9" s="18"/>
      <c r="S9" s="18"/>
      <c r="T9" s="24"/>
      <c r="U9" s="26">
        <v>3</v>
      </c>
      <c r="V9" s="26">
        <v>0</v>
      </c>
      <c r="W9" s="26">
        <v>1</v>
      </c>
      <c r="X9" s="26">
        <v>1</v>
      </c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1980</v>
      </c>
      <c r="C10" s="41" t="s">
        <v>46</v>
      </c>
      <c r="D10" s="39" t="s">
        <v>40</v>
      </c>
      <c r="E10" s="26">
        <v>10</v>
      </c>
      <c r="F10" s="26">
        <v>3</v>
      </c>
      <c r="G10" s="26">
        <v>13</v>
      </c>
      <c r="H10" s="26">
        <v>14</v>
      </c>
      <c r="I10" s="26"/>
      <c r="J10" s="26"/>
      <c r="K10" s="26"/>
      <c r="L10" s="26"/>
      <c r="M10" s="26"/>
      <c r="N10" s="29"/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>
        <v>6</v>
      </c>
      <c r="V10" s="26">
        <v>0</v>
      </c>
      <c r="W10" s="26">
        <v>4</v>
      </c>
      <c r="X10" s="26">
        <v>7</v>
      </c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1981</v>
      </c>
      <c r="C11" s="41" t="s">
        <v>45</v>
      </c>
      <c r="D11" s="39" t="s">
        <v>40</v>
      </c>
      <c r="E11" s="26">
        <v>18</v>
      </c>
      <c r="F11" s="26">
        <v>2</v>
      </c>
      <c r="G11" s="26">
        <v>27</v>
      </c>
      <c r="H11" s="26">
        <v>25</v>
      </c>
      <c r="I11" s="26">
        <v>97</v>
      </c>
      <c r="J11" s="26">
        <v>13</v>
      </c>
      <c r="K11" s="26">
        <v>19</v>
      </c>
      <c r="L11" s="26">
        <v>36</v>
      </c>
      <c r="M11" s="26">
        <v>29</v>
      </c>
      <c r="N11" s="74">
        <v>0.68794326241134751</v>
      </c>
      <c r="O11" s="24">
        <v>141</v>
      </c>
      <c r="P11" s="18" t="s">
        <v>42</v>
      </c>
      <c r="Q11" s="18"/>
      <c r="R11" s="18" t="s">
        <v>60</v>
      </c>
      <c r="S11" s="18" t="s">
        <v>44</v>
      </c>
      <c r="T11" s="24" t="e">
        <f t="shared" si="0"/>
        <v>#VALUE!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 t="s">
        <v>50</v>
      </c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1982</v>
      </c>
      <c r="C12" s="41" t="s">
        <v>47</v>
      </c>
      <c r="D12" s="39" t="s">
        <v>40</v>
      </c>
      <c r="E12" s="26">
        <v>18</v>
      </c>
      <c r="F12" s="26">
        <v>0</v>
      </c>
      <c r="G12" s="26">
        <v>21</v>
      </c>
      <c r="H12" s="26">
        <v>18</v>
      </c>
      <c r="I12" s="26">
        <v>90</v>
      </c>
      <c r="J12" s="26">
        <v>13</v>
      </c>
      <c r="K12" s="26">
        <v>20</v>
      </c>
      <c r="L12" s="26">
        <v>36</v>
      </c>
      <c r="M12" s="26">
        <v>21</v>
      </c>
      <c r="N12" s="74">
        <v>0.66666666666666663</v>
      </c>
      <c r="O12" s="24">
        <f t="shared" ref="O12:O28" si="1">PRODUCT(I12/N12)</f>
        <v>135</v>
      </c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 t="s">
        <v>50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1983</v>
      </c>
      <c r="C13" s="41" t="s">
        <v>45</v>
      </c>
      <c r="D13" s="39" t="s">
        <v>40</v>
      </c>
      <c r="E13" s="26">
        <v>18</v>
      </c>
      <c r="F13" s="26">
        <v>1</v>
      </c>
      <c r="G13" s="26">
        <v>22</v>
      </c>
      <c r="H13" s="26">
        <v>18</v>
      </c>
      <c r="I13" s="26">
        <v>95</v>
      </c>
      <c r="J13" s="26">
        <v>19</v>
      </c>
      <c r="K13" s="26">
        <v>19</v>
      </c>
      <c r="L13" s="26">
        <v>34</v>
      </c>
      <c r="M13" s="26">
        <v>23</v>
      </c>
      <c r="N13" s="74">
        <v>0.69343065693430661</v>
      </c>
      <c r="O13" s="24">
        <f t="shared" si="1"/>
        <v>137</v>
      </c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>
        <v>1</v>
      </c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1984</v>
      </c>
      <c r="C14" s="41" t="s">
        <v>44</v>
      </c>
      <c r="D14" s="39" t="s">
        <v>40</v>
      </c>
      <c r="E14" s="26">
        <v>18</v>
      </c>
      <c r="F14" s="26">
        <v>2</v>
      </c>
      <c r="G14" s="26">
        <v>25</v>
      </c>
      <c r="H14" s="26">
        <v>16</v>
      </c>
      <c r="I14" s="26">
        <v>83</v>
      </c>
      <c r="J14" s="26">
        <v>17</v>
      </c>
      <c r="K14" s="26">
        <v>20</v>
      </c>
      <c r="L14" s="26">
        <v>19</v>
      </c>
      <c r="M14" s="26">
        <v>27</v>
      </c>
      <c r="N14" s="74">
        <v>0.72173913043478266</v>
      </c>
      <c r="O14" s="24">
        <f t="shared" si="1"/>
        <v>114.99999999999999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>
        <v>1</v>
      </c>
      <c r="AG14" s="26"/>
      <c r="AH14" s="26" t="s">
        <v>50</v>
      </c>
      <c r="AI14" s="26" t="s">
        <v>50</v>
      </c>
      <c r="AJ14" s="26" t="s">
        <v>50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1985</v>
      </c>
      <c r="C15" s="41" t="s">
        <v>42</v>
      </c>
      <c r="D15" s="39" t="s">
        <v>40</v>
      </c>
      <c r="E15" s="26">
        <v>18</v>
      </c>
      <c r="F15" s="26">
        <v>0</v>
      </c>
      <c r="G15" s="26">
        <v>26</v>
      </c>
      <c r="H15" s="26">
        <v>13</v>
      </c>
      <c r="I15" s="26">
        <v>77</v>
      </c>
      <c r="J15" s="26">
        <v>11</v>
      </c>
      <c r="K15" s="26">
        <v>14</v>
      </c>
      <c r="L15" s="26">
        <v>26</v>
      </c>
      <c r="M15" s="26">
        <v>26</v>
      </c>
      <c r="N15" s="74">
        <v>0.69369369369369371</v>
      </c>
      <c r="O15" s="24">
        <f t="shared" si="1"/>
        <v>111</v>
      </c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>
        <v>1</v>
      </c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1986</v>
      </c>
      <c r="C16" s="41" t="s">
        <v>39</v>
      </c>
      <c r="D16" s="39" t="s">
        <v>40</v>
      </c>
      <c r="E16" s="26">
        <v>18</v>
      </c>
      <c r="F16" s="26">
        <v>5</v>
      </c>
      <c r="G16" s="26">
        <v>51</v>
      </c>
      <c r="H16" s="26">
        <v>35</v>
      </c>
      <c r="I16" s="26">
        <v>123</v>
      </c>
      <c r="J16" s="26">
        <v>9</v>
      </c>
      <c r="K16" s="26">
        <v>20</v>
      </c>
      <c r="L16" s="26">
        <v>38</v>
      </c>
      <c r="M16" s="26">
        <v>56</v>
      </c>
      <c r="N16" s="73" t="s">
        <v>41</v>
      </c>
      <c r="O16" s="24">
        <v>0</v>
      </c>
      <c r="P16" s="26" t="s">
        <v>43</v>
      </c>
      <c r="Q16" s="18"/>
      <c r="R16" s="26" t="s">
        <v>43</v>
      </c>
      <c r="S16" s="18" t="s">
        <v>46</v>
      </c>
      <c r="T16" s="24" t="e">
        <f t="shared" si="0"/>
        <v>#VALUE!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>
        <v>1</v>
      </c>
      <c r="AG16" s="26"/>
      <c r="AH16" s="26"/>
      <c r="AI16" s="26"/>
      <c r="AJ16" s="26">
        <v>1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1987</v>
      </c>
      <c r="C17" s="41" t="s">
        <v>42</v>
      </c>
      <c r="D17" s="39" t="s">
        <v>40</v>
      </c>
      <c r="E17" s="26">
        <v>17</v>
      </c>
      <c r="F17" s="26">
        <v>1</v>
      </c>
      <c r="G17" s="26">
        <v>29</v>
      </c>
      <c r="H17" s="26">
        <v>13</v>
      </c>
      <c r="I17" s="26">
        <v>71</v>
      </c>
      <c r="J17" s="26">
        <v>11</v>
      </c>
      <c r="K17" s="26">
        <v>10</v>
      </c>
      <c r="L17" s="26">
        <v>20</v>
      </c>
      <c r="M17" s="26">
        <v>30</v>
      </c>
      <c r="N17" s="73" t="s">
        <v>41</v>
      </c>
      <c r="O17" s="24">
        <v>0</v>
      </c>
      <c r="P17" s="18" t="s">
        <v>48</v>
      </c>
      <c r="Q17" s="18"/>
      <c r="R17" s="18"/>
      <c r="S17" s="18"/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1988</v>
      </c>
      <c r="C18" s="41" t="s">
        <v>43</v>
      </c>
      <c r="D18" s="39" t="s">
        <v>40</v>
      </c>
      <c r="E18" s="26">
        <v>18</v>
      </c>
      <c r="F18" s="26">
        <v>1</v>
      </c>
      <c r="G18" s="26">
        <v>32</v>
      </c>
      <c r="H18" s="26">
        <v>23</v>
      </c>
      <c r="I18" s="26">
        <v>118</v>
      </c>
      <c r="J18" s="26">
        <v>15</v>
      </c>
      <c r="K18" s="26">
        <v>25</v>
      </c>
      <c r="L18" s="26">
        <v>45</v>
      </c>
      <c r="M18" s="26">
        <v>33</v>
      </c>
      <c r="N18" s="73" t="s">
        <v>41</v>
      </c>
      <c r="O18" s="24">
        <v>0</v>
      </c>
      <c r="P18" s="18" t="s">
        <v>60</v>
      </c>
      <c r="Q18" s="18"/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>
        <v>1</v>
      </c>
      <c r="AG18" s="26"/>
      <c r="AH18" s="26">
        <v>1</v>
      </c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1989</v>
      </c>
      <c r="C19" s="41" t="s">
        <v>44</v>
      </c>
      <c r="D19" s="39" t="s">
        <v>40</v>
      </c>
      <c r="E19" s="26">
        <v>18</v>
      </c>
      <c r="F19" s="26">
        <v>2</v>
      </c>
      <c r="G19" s="26">
        <v>17</v>
      </c>
      <c r="H19" s="26">
        <v>20</v>
      </c>
      <c r="I19" s="26">
        <v>121</v>
      </c>
      <c r="J19" s="26">
        <v>24</v>
      </c>
      <c r="K19" s="26">
        <v>30</v>
      </c>
      <c r="L19" s="26">
        <v>48</v>
      </c>
      <c r="M19" s="26">
        <v>19</v>
      </c>
      <c r="N19" s="73" t="s">
        <v>41</v>
      </c>
      <c r="O19" s="24">
        <v>0</v>
      </c>
      <c r="P19" s="18"/>
      <c r="Q19" s="18"/>
      <c r="R19" s="18"/>
      <c r="S19" s="18" t="s">
        <v>44</v>
      </c>
      <c r="T19" s="1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>
        <v>1</v>
      </c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1990</v>
      </c>
      <c r="C20" s="41" t="s">
        <v>45</v>
      </c>
      <c r="D20" s="39" t="s">
        <v>40</v>
      </c>
      <c r="E20" s="26">
        <v>22</v>
      </c>
      <c r="F20" s="26">
        <v>3</v>
      </c>
      <c r="G20" s="26">
        <v>41</v>
      </c>
      <c r="H20" s="26">
        <v>28</v>
      </c>
      <c r="I20" s="26">
        <v>123</v>
      </c>
      <c r="J20" s="26">
        <v>13</v>
      </c>
      <c r="K20" s="26">
        <v>25</v>
      </c>
      <c r="L20" s="26">
        <v>41</v>
      </c>
      <c r="M20" s="26">
        <v>44</v>
      </c>
      <c r="N20" s="74">
        <v>0.64300000000000002</v>
      </c>
      <c r="O20" s="24">
        <f t="shared" si="1"/>
        <v>191.29082426127528</v>
      </c>
      <c r="P20" s="18"/>
      <c r="Q20" s="18"/>
      <c r="R20" s="18"/>
      <c r="S20" s="18"/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>
        <v>1</v>
      </c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1991</v>
      </c>
      <c r="C21" s="41" t="s">
        <v>39</v>
      </c>
      <c r="D21" s="39" t="s">
        <v>40</v>
      </c>
      <c r="E21" s="26">
        <v>22</v>
      </c>
      <c r="F21" s="26">
        <v>6</v>
      </c>
      <c r="G21" s="26">
        <v>39</v>
      </c>
      <c r="H21" s="26">
        <v>21</v>
      </c>
      <c r="I21" s="26">
        <v>107</v>
      </c>
      <c r="J21" s="26">
        <v>9</v>
      </c>
      <c r="K21" s="26">
        <v>17</v>
      </c>
      <c r="L21" s="26">
        <v>36</v>
      </c>
      <c r="M21" s="26">
        <v>45</v>
      </c>
      <c r="N21" s="74">
        <v>0.63700000000000001</v>
      </c>
      <c r="O21" s="24">
        <f t="shared" si="1"/>
        <v>167.97488226059653</v>
      </c>
      <c r="P21" s="18" t="s">
        <v>60</v>
      </c>
      <c r="Q21" s="18"/>
      <c r="R21" s="18"/>
      <c r="S21" s="18"/>
      <c r="T21" s="1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>
        <v>1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1992</v>
      </c>
      <c r="C22" s="41" t="s">
        <v>43</v>
      </c>
      <c r="D22" s="39" t="s">
        <v>40</v>
      </c>
      <c r="E22" s="26">
        <v>22</v>
      </c>
      <c r="F22" s="26">
        <v>1</v>
      </c>
      <c r="G22" s="26">
        <v>26</v>
      </c>
      <c r="H22" s="26">
        <v>26</v>
      </c>
      <c r="I22" s="26">
        <v>112</v>
      </c>
      <c r="J22" s="26">
        <v>9</v>
      </c>
      <c r="K22" s="26">
        <v>34</v>
      </c>
      <c r="L22" s="26">
        <v>42</v>
      </c>
      <c r="M22" s="26">
        <v>27</v>
      </c>
      <c r="N22" s="74">
        <v>0.58899999999999997</v>
      </c>
      <c r="O22" s="24">
        <f t="shared" si="1"/>
        <v>190.15280135823431</v>
      </c>
      <c r="P22" s="18"/>
      <c r="Q22" s="18"/>
      <c r="R22" s="18"/>
      <c r="S22" s="18"/>
      <c r="T22" s="1"/>
      <c r="U22" s="26"/>
      <c r="V22" s="26"/>
      <c r="W22" s="26"/>
      <c r="X22" s="26"/>
      <c r="Y22" s="26"/>
      <c r="Z22" s="27"/>
      <c r="AA22" s="27"/>
      <c r="AB22" s="27"/>
      <c r="AC22" s="27"/>
      <c r="AD22" s="27"/>
      <c r="AE22" s="26"/>
      <c r="AF22" s="26"/>
      <c r="AG22" s="26"/>
      <c r="AH22" s="26">
        <v>1</v>
      </c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6">
        <v>1993</v>
      </c>
      <c r="C23" s="41" t="s">
        <v>43</v>
      </c>
      <c r="D23" s="28" t="s">
        <v>40</v>
      </c>
      <c r="E23" s="26">
        <v>24</v>
      </c>
      <c r="F23" s="26">
        <v>2</v>
      </c>
      <c r="G23" s="26">
        <v>32</v>
      </c>
      <c r="H23" s="26">
        <v>13</v>
      </c>
      <c r="I23" s="26">
        <v>121</v>
      </c>
      <c r="J23" s="26">
        <v>17</v>
      </c>
      <c r="K23" s="26">
        <v>28</v>
      </c>
      <c r="L23" s="26">
        <v>42</v>
      </c>
      <c r="M23" s="26">
        <v>34</v>
      </c>
      <c r="N23" s="74">
        <v>0.58699999999999997</v>
      </c>
      <c r="O23" s="24">
        <f t="shared" si="1"/>
        <v>206.13287904599662</v>
      </c>
      <c r="P23" s="18"/>
      <c r="Q23" s="18"/>
      <c r="R23" s="18"/>
      <c r="S23" s="18"/>
      <c r="T23" s="1"/>
      <c r="U23" s="26"/>
      <c r="V23" s="26"/>
      <c r="W23" s="26"/>
      <c r="X23" s="26"/>
      <c r="Y23" s="26"/>
      <c r="Z23" s="27"/>
      <c r="AA23" s="27"/>
      <c r="AB23" s="27"/>
      <c r="AC23" s="27"/>
      <c r="AD23" s="27"/>
      <c r="AE23" s="26"/>
      <c r="AF23" s="26"/>
      <c r="AG23" s="26"/>
      <c r="AH23" s="26">
        <v>1</v>
      </c>
      <c r="AI23" s="26"/>
      <c r="AJ23" s="2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6">
        <v>1994</v>
      </c>
      <c r="C24" s="41" t="s">
        <v>46</v>
      </c>
      <c r="D24" s="28" t="s">
        <v>40</v>
      </c>
      <c r="E24" s="26">
        <v>24</v>
      </c>
      <c r="F24" s="26">
        <v>5</v>
      </c>
      <c r="G24" s="26">
        <v>29</v>
      </c>
      <c r="H24" s="26">
        <v>12</v>
      </c>
      <c r="I24" s="26">
        <v>118</v>
      </c>
      <c r="J24" s="26">
        <v>17</v>
      </c>
      <c r="K24" s="26">
        <v>28</v>
      </c>
      <c r="L24" s="26">
        <v>39</v>
      </c>
      <c r="M24" s="26">
        <v>34</v>
      </c>
      <c r="N24" s="74">
        <v>0.63100000000000001</v>
      </c>
      <c r="O24" s="24">
        <f t="shared" si="1"/>
        <v>187.00475435816165</v>
      </c>
      <c r="P24" s="18"/>
      <c r="Q24" s="18"/>
      <c r="R24" s="18"/>
      <c r="S24" s="18"/>
      <c r="T24" s="1"/>
      <c r="U24" s="26"/>
      <c r="V24" s="26"/>
      <c r="W24" s="26"/>
      <c r="X24" s="26"/>
      <c r="Y24" s="26"/>
      <c r="Z24" s="27"/>
      <c r="AA24" s="27"/>
      <c r="AB24" s="27"/>
      <c r="AC24" s="27"/>
      <c r="AD24" s="27"/>
      <c r="AE24" s="26"/>
      <c r="AF24" s="26"/>
      <c r="AG24" s="26"/>
      <c r="AH24" s="26"/>
      <c r="AI24" s="26"/>
      <c r="AJ24" s="2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26">
        <v>1995</v>
      </c>
      <c r="C25" s="41" t="s">
        <v>47</v>
      </c>
      <c r="D25" s="28" t="s">
        <v>40</v>
      </c>
      <c r="E25" s="26">
        <v>21</v>
      </c>
      <c r="F25" s="26">
        <v>0</v>
      </c>
      <c r="G25" s="26">
        <v>16</v>
      </c>
      <c r="H25" s="26">
        <v>3</v>
      </c>
      <c r="I25" s="26">
        <v>82</v>
      </c>
      <c r="J25" s="26">
        <v>15</v>
      </c>
      <c r="K25" s="26">
        <v>24</v>
      </c>
      <c r="L25" s="26">
        <v>27</v>
      </c>
      <c r="M25" s="26">
        <v>16</v>
      </c>
      <c r="N25" s="74">
        <v>0.57699999999999996</v>
      </c>
      <c r="O25" s="24">
        <f t="shared" si="1"/>
        <v>142.11438474870019</v>
      </c>
      <c r="P25" s="18"/>
      <c r="Q25" s="18"/>
      <c r="R25" s="18"/>
      <c r="S25" s="18"/>
      <c r="T25" s="1"/>
      <c r="U25" s="26"/>
      <c r="V25" s="26"/>
      <c r="W25" s="26"/>
      <c r="X25" s="26"/>
      <c r="Y25" s="26"/>
      <c r="Z25" s="27"/>
      <c r="AA25" s="27"/>
      <c r="AB25" s="27"/>
      <c r="AC25" s="27"/>
      <c r="AD25" s="27"/>
      <c r="AE25" s="26"/>
      <c r="AF25" s="26"/>
      <c r="AG25" s="26"/>
      <c r="AH25" s="26"/>
      <c r="AI25" s="26"/>
      <c r="AJ25" s="2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26">
        <v>1996</v>
      </c>
      <c r="C26" s="41" t="s">
        <v>44</v>
      </c>
      <c r="D26" s="28" t="s">
        <v>40</v>
      </c>
      <c r="E26" s="26">
        <v>23</v>
      </c>
      <c r="F26" s="26">
        <v>0</v>
      </c>
      <c r="G26" s="26">
        <v>21</v>
      </c>
      <c r="H26" s="26">
        <v>14</v>
      </c>
      <c r="I26" s="26">
        <v>96</v>
      </c>
      <c r="J26" s="26">
        <v>13</v>
      </c>
      <c r="K26" s="26">
        <v>27</v>
      </c>
      <c r="L26" s="26">
        <v>35</v>
      </c>
      <c r="M26" s="26">
        <v>21</v>
      </c>
      <c r="N26" s="29">
        <v>0.58199999999999996</v>
      </c>
      <c r="O26" s="24">
        <f t="shared" si="1"/>
        <v>164.94845360824743</v>
      </c>
      <c r="P26" s="18"/>
      <c r="Q26" s="18"/>
      <c r="R26" s="18"/>
      <c r="S26" s="18"/>
      <c r="T26" s="1"/>
      <c r="U26" s="26"/>
      <c r="V26" s="26"/>
      <c r="W26" s="26"/>
      <c r="X26" s="26"/>
      <c r="Y26" s="26"/>
      <c r="Z26" s="27"/>
      <c r="AA26" s="27"/>
      <c r="AB26" s="27"/>
      <c r="AC26" s="27"/>
      <c r="AD26" s="27"/>
      <c r="AE26" s="26"/>
      <c r="AF26" s="26"/>
      <c r="AG26" s="26"/>
      <c r="AH26" s="26"/>
      <c r="AI26" s="26"/>
      <c r="AJ26" s="26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26">
        <v>1997</v>
      </c>
      <c r="C27" s="41" t="s">
        <v>45</v>
      </c>
      <c r="D27" s="28" t="s">
        <v>40</v>
      </c>
      <c r="E27" s="26">
        <v>24</v>
      </c>
      <c r="F27" s="26">
        <v>1</v>
      </c>
      <c r="G27" s="26">
        <v>34</v>
      </c>
      <c r="H27" s="26">
        <v>4</v>
      </c>
      <c r="I27" s="26">
        <v>58</v>
      </c>
      <c r="J27" s="26">
        <v>2</v>
      </c>
      <c r="K27" s="26">
        <v>6</v>
      </c>
      <c r="L27" s="26">
        <v>15</v>
      </c>
      <c r="M27" s="26">
        <v>35</v>
      </c>
      <c r="N27" s="29">
        <v>0.439</v>
      </c>
      <c r="O27" s="24">
        <f t="shared" si="1"/>
        <v>132.11845102505694</v>
      </c>
      <c r="P27" s="18"/>
      <c r="Q27" s="18"/>
      <c r="R27" s="18"/>
      <c r="S27" s="18"/>
      <c r="T27" s="1"/>
      <c r="U27" s="26"/>
      <c r="V27" s="26"/>
      <c r="W27" s="26"/>
      <c r="X27" s="26"/>
      <c r="Y27" s="26"/>
      <c r="Z27" s="27"/>
      <c r="AA27" s="27"/>
      <c r="AB27" s="27"/>
      <c r="AC27" s="27"/>
      <c r="AD27" s="27"/>
      <c r="AE27" s="26"/>
      <c r="AF27" s="26"/>
      <c r="AG27" s="26"/>
      <c r="AH27" s="26"/>
      <c r="AI27" s="26">
        <v>1</v>
      </c>
      <c r="AJ27" s="26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26">
        <v>1998</v>
      </c>
      <c r="C28" s="41" t="s">
        <v>48</v>
      </c>
      <c r="D28" s="28" t="s">
        <v>40</v>
      </c>
      <c r="E28" s="26">
        <v>21</v>
      </c>
      <c r="F28" s="26">
        <v>0</v>
      </c>
      <c r="G28" s="26">
        <v>17</v>
      </c>
      <c r="H28" s="26">
        <v>1</v>
      </c>
      <c r="I28" s="26">
        <v>38</v>
      </c>
      <c r="J28" s="26">
        <v>0</v>
      </c>
      <c r="K28" s="26">
        <v>5</v>
      </c>
      <c r="L28" s="26">
        <v>16</v>
      </c>
      <c r="M28" s="26">
        <v>17</v>
      </c>
      <c r="N28" s="29">
        <v>0.35199999999999998</v>
      </c>
      <c r="O28" s="24">
        <f t="shared" si="1"/>
        <v>107.95454545454547</v>
      </c>
      <c r="P28" s="18"/>
      <c r="Q28" s="18"/>
      <c r="R28" s="18"/>
      <c r="S28" s="18"/>
      <c r="T28" s="1"/>
      <c r="U28" s="26"/>
      <c r="V28" s="26"/>
      <c r="W28" s="26"/>
      <c r="X28" s="26"/>
      <c r="Y28" s="26"/>
      <c r="Z28" s="27"/>
      <c r="AA28" s="27"/>
      <c r="AB28" s="27"/>
      <c r="AC28" s="27"/>
      <c r="AD28" s="27"/>
      <c r="AE28" s="26"/>
      <c r="AF28" s="26"/>
      <c r="AG28" s="26"/>
      <c r="AH28" s="26"/>
      <c r="AI28" s="26"/>
      <c r="AJ28" s="26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6" t="s">
        <v>9</v>
      </c>
      <c r="C29" s="17"/>
      <c r="D29" s="15"/>
      <c r="E29" s="18">
        <f t="shared" ref="E29:M29" si="2">SUM(E4:E28)</f>
        <v>410</v>
      </c>
      <c r="F29" s="18">
        <f t="shared" si="2"/>
        <v>37</v>
      </c>
      <c r="G29" s="18">
        <f t="shared" si="2"/>
        <v>549</v>
      </c>
      <c r="H29" s="18">
        <f t="shared" si="2"/>
        <v>359</v>
      </c>
      <c r="I29" s="18">
        <f t="shared" si="2"/>
        <v>1730</v>
      </c>
      <c r="J29" s="18">
        <f t="shared" si="2"/>
        <v>227</v>
      </c>
      <c r="K29" s="18">
        <f t="shared" si="2"/>
        <v>371</v>
      </c>
      <c r="L29" s="18">
        <f t="shared" si="2"/>
        <v>595</v>
      </c>
      <c r="M29" s="18">
        <f t="shared" si="2"/>
        <v>537</v>
      </c>
      <c r="N29" s="30">
        <f>PRODUCT(1293/O29)</f>
        <v>0.60741526463414242</v>
      </c>
      <c r="O29" s="31">
        <f>SUM(O11:O28)</f>
        <v>2128.6919761208142</v>
      </c>
      <c r="P29" s="18"/>
      <c r="Q29" s="18"/>
      <c r="R29" s="18"/>
      <c r="S29" s="18"/>
      <c r="T29" s="1"/>
      <c r="U29" s="18">
        <f t="shared" ref="U29:AJ29" si="3">SUM(U4:U28)</f>
        <v>15</v>
      </c>
      <c r="V29" s="18">
        <f t="shared" si="3"/>
        <v>0</v>
      </c>
      <c r="W29" s="18">
        <f t="shared" si="3"/>
        <v>8</v>
      </c>
      <c r="X29" s="18">
        <f t="shared" si="3"/>
        <v>15</v>
      </c>
      <c r="Y29" s="18">
        <f t="shared" si="3"/>
        <v>0</v>
      </c>
      <c r="Z29" s="18">
        <f t="shared" si="3"/>
        <v>0</v>
      </c>
      <c r="AA29" s="18">
        <f t="shared" si="3"/>
        <v>0</v>
      </c>
      <c r="AB29" s="18">
        <f t="shared" si="3"/>
        <v>0</v>
      </c>
      <c r="AC29" s="18">
        <f t="shared" si="3"/>
        <v>0</v>
      </c>
      <c r="AD29" s="18">
        <f t="shared" si="3"/>
        <v>0</v>
      </c>
      <c r="AE29" s="18">
        <f t="shared" si="3"/>
        <v>8</v>
      </c>
      <c r="AF29" s="18">
        <f t="shared" si="3"/>
        <v>6</v>
      </c>
      <c r="AG29" s="18">
        <f t="shared" si="3"/>
        <v>0</v>
      </c>
      <c r="AH29" s="18">
        <f t="shared" si="3"/>
        <v>3</v>
      </c>
      <c r="AI29" s="18">
        <f t="shared" si="3"/>
        <v>5</v>
      </c>
      <c r="AJ29" s="18">
        <f t="shared" si="3"/>
        <v>2</v>
      </c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28" t="s">
        <v>2</v>
      </c>
      <c r="C30" s="32"/>
      <c r="D30" s="33">
        <v>2104.3000000000002</v>
      </c>
      <c r="E30" s="1"/>
      <c r="F30" s="1"/>
      <c r="G30" s="1"/>
      <c r="H30" s="1"/>
      <c r="I30" s="1"/>
      <c r="J30" s="1"/>
      <c r="K30" s="1"/>
      <c r="L30" s="1"/>
      <c r="M30" s="1"/>
      <c r="N30" s="34"/>
      <c r="O30" s="1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35"/>
      <c r="AJ30" s="1"/>
      <c r="AK30" s="23"/>
      <c r="AL30" s="8"/>
      <c r="AM30" s="8"/>
      <c r="AN30" s="8"/>
      <c r="AO30" s="8"/>
      <c r="AP30" s="8"/>
    </row>
    <row r="31" spans="1:42" s="9" customFormat="1" ht="11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36"/>
      <c r="P31" s="1"/>
      <c r="Q31" s="37"/>
      <c r="R31" s="1"/>
      <c r="S31" s="1"/>
      <c r="T31" s="24"/>
      <c r="U31" s="1"/>
      <c r="V31" s="3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22" t="s">
        <v>16</v>
      </c>
      <c r="C32" s="38"/>
      <c r="D32" s="38"/>
      <c r="E32" s="18" t="s">
        <v>4</v>
      </c>
      <c r="F32" s="18" t="s">
        <v>13</v>
      </c>
      <c r="G32" s="15" t="s">
        <v>14</v>
      </c>
      <c r="H32" s="18" t="s">
        <v>15</v>
      </c>
      <c r="I32" s="18" t="s">
        <v>3</v>
      </c>
      <c r="J32" s="1"/>
      <c r="K32" s="18" t="s">
        <v>25</v>
      </c>
      <c r="L32" s="18" t="s">
        <v>26</v>
      </c>
      <c r="M32" s="18" t="s">
        <v>27</v>
      </c>
      <c r="N32" s="30" t="s">
        <v>35</v>
      </c>
      <c r="O32" s="24"/>
      <c r="P32" s="39" t="s">
        <v>32</v>
      </c>
      <c r="Q32" s="12"/>
      <c r="R32" s="12"/>
      <c r="S32" s="12"/>
      <c r="T32" s="40"/>
      <c r="U32" s="40"/>
      <c r="V32" s="40"/>
      <c r="W32" s="40"/>
      <c r="X32" s="40"/>
      <c r="Y32" s="12"/>
      <c r="Z32" s="12"/>
      <c r="AA32" s="12"/>
      <c r="AB32" s="40"/>
      <c r="AC32" s="40"/>
      <c r="AD32" s="12"/>
      <c r="AE32" s="12"/>
      <c r="AF32" s="12"/>
      <c r="AG32" s="12"/>
      <c r="AH32" s="12"/>
      <c r="AI32" s="12"/>
      <c r="AJ32" s="42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39" t="s">
        <v>17</v>
      </c>
      <c r="C33" s="12"/>
      <c r="D33" s="42"/>
      <c r="E33" s="26">
        <f>PRODUCT(E29)</f>
        <v>410</v>
      </c>
      <c r="F33" s="26">
        <f>PRODUCT(F29)</f>
        <v>37</v>
      </c>
      <c r="G33" s="26">
        <f>PRODUCT(G29)</f>
        <v>549</v>
      </c>
      <c r="H33" s="26">
        <f>PRODUCT(H29)</f>
        <v>359</v>
      </c>
      <c r="I33" s="26">
        <f>PRODUCT(I29)</f>
        <v>1730</v>
      </c>
      <c r="J33" s="1"/>
      <c r="K33" s="43">
        <f>PRODUCT((F33+G33)/E33)</f>
        <v>1.4292682926829268</v>
      </c>
      <c r="L33" s="43">
        <f>PRODUCT(H33/E33)</f>
        <v>0.87560975609756098</v>
      </c>
      <c r="M33" s="43">
        <f>PRODUCT(I33/E33)</f>
        <v>4.2195121951219514</v>
      </c>
      <c r="N33" s="29">
        <f>PRODUCT(N29)</f>
        <v>0.60741526463414242</v>
      </c>
      <c r="O33" s="24">
        <v>1489.6919761208146</v>
      </c>
      <c r="P33" s="44" t="s">
        <v>33</v>
      </c>
      <c r="Q33" s="45"/>
      <c r="R33" s="46" t="s">
        <v>51</v>
      </c>
      <c r="S33" s="46"/>
      <c r="T33" s="46"/>
      <c r="U33" s="46"/>
      <c r="V33" s="46"/>
      <c r="W33" s="46"/>
      <c r="X33" s="46"/>
      <c r="Y33" s="46"/>
      <c r="Z33" s="47" t="s">
        <v>36</v>
      </c>
      <c r="AA33" s="46"/>
      <c r="AB33" s="46" t="s">
        <v>52</v>
      </c>
      <c r="AC33" s="46"/>
      <c r="AD33" s="46"/>
      <c r="AE33" s="46"/>
      <c r="AF33" s="46"/>
      <c r="AG33" s="46"/>
      <c r="AH33" s="46"/>
      <c r="AI33" s="46"/>
      <c r="AJ33" s="139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48" t="s">
        <v>18</v>
      </c>
      <c r="C34" s="49"/>
      <c r="D34" s="50"/>
      <c r="E34" s="26">
        <v>15</v>
      </c>
      <c r="F34" s="26">
        <v>0</v>
      </c>
      <c r="G34" s="26">
        <v>8</v>
      </c>
      <c r="H34" s="26">
        <v>15</v>
      </c>
      <c r="I34" s="26"/>
      <c r="J34" s="1"/>
      <c r="K34" s="43">
        <f>PRODUCT((F34+G34)/E34)</f>
        <v>0.53333333333333333</v>
      </c>
      <c r="L34" s="43">
        <f>PRODUCT(H34/E34)</f>
        <v>1</v>
      </c>
      <c r="M34" s="43"/>
      <c r="N34" s="29"/>
      <c r="O34" s="24"/>
      <c r="P34" s="51" t="s">
        <v>135</v>
      </c>
      <c r="Q34" s="52"/>
      <c r="R34" s="53" t="s">
        <v>51</v>
      </c>
      <c r="S34" s="53"/>
      <c r="T34" s="53"/>
      <c r="U34" s="53"/>
      <c r="V34" s="53"/>
      <c r="W34" s="53"/>
      <c r="X34" s="53"/>
      <c r="Y34" s="53"/>
      <c r="Z34" s="54" t="s">
        <v>36</v>
      </c>
      <c r="AA34" s="53"/>
      <c r="AB34" s="53" t="s">
        <v>52</v>
      </c>
      <c r="AC34" s="53"/>
      <c r="AD34" s="53"/>
      <c r="AE34" s="53"/>
      <c r="AF34" s="53"/>
      <c r="AG34" s="53"/>
      <c r="AH34" s="53"/>
      <c r="AI34" s="53"/>
      <c r="AJ34" s="140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55" t="s">
        <v>19</v>
      </c>
      <c r="C35" s="56"/>
      <c r="D35" s="57"/>
      <c r="E35" s="27"/>
      <c r="F35" s="27"/>
      <c r="G35" s="27"/>
      <c r="H35" s="27"/>
      <c r="I35" s="27"/>
      <c r="J35" s="1"/>
      <c r="K35" s="58"/>
      <c r="L35" s="58"/>
      <c r="M35" s="58"/>
      <c r="N35" s="59"/>
      <c r="O35" s="24"/>
      <c r="P35" s="51" t="s">
        <v>136</v>
      </c>
      <c r="Q35" s="52"/>
      <c r="R35" s="53" t="s">
        <v>51</v>
      </c>
      <c r="S35" s="53"/>
      <c r="T35" s="53"/>
      <c r="U35" s="53"/>
      <c r="V35" s="53"/>
      <c r="W35" s="53"/>
      <c r="X35" s="53"/>
      <c r="Y35" s="53"/>
      <c r="Z35" s="54" t="s">
        <v>36</v>
      </c>
      <c r="AA35" s="53"/>
      <c r="AB35" s="53" t="s">
        <v>52</v>
      </c>
      <c r="AC35" s="53"/>
      <c r="AD35" s="53"/>
      <c r="AE35" s="53"/>
      <c r="AF35" s="53"/>
      <c r="AG35" s="53"/>
      <c r="AH35" s="53"/>
      <c r="AI35" s="53"/>
      <c r="AJ35" s="140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60" t="s">
        <v>20</v>
      </c>
      <c r="C36" s="61"/>
      <c r="D36" s="62"/>
      <c r="E36" s="18">
        <f>SUM(E33:E35)</f>
        <v>425</v>
      </c>
      <c r="F36" s="18">
        <f>SUM(F33:F35)</f>
        <v>37</v>
      </c>
      <c r="G36" s="18">
        <f>SUM(G33:G35)</f>
        <v>557</v>
      </c>
      <c r="H36" s="18">
        <f>SUM(H33:H35)</f>
        <v>374</v>
      </c>
      <c r="I36" s="18">
        <f>SUM(I33:I35)</f>
        <v>1730</v>
      </c>
      <c r="J36" s="1"/>
      <c r="K36" s="63">
        <f>PRODUCT((F36+G36)/E36)</f>
        <v>1.3976470588235295</v>
      </c>
      <c r="L36" s="63">
        <f>PRODUCT(H36/E36)</f>
        <v>0.88</v>
      </c>
      <c r="M36" s="63">
        <f>PRODUCT(I36/(E36-15))</f>
        <v>4.2195121951219514</v>
      </c>
      <c r="N36" s="30">
        <f>PRODUCT(N33)</f>
        <v>0.60741526463414242</v>
      </c>
      <c r="O36" s="24">
        <v>1489.6919761208146</v>
      </c>
      <c r="P36" s="64" t="s">
        <v>34</v>
      </c>
      <c r="Q36" s="65"/>
      <c r="R36" s="66" t="s">
        <v>57</v>
      </c>
      <c r="S36" s="66"/>
      <c r="T36" s="66"/>
      <c r="U36" s="66"/>
      <c r="V36" s="66"/>
      <c r="W36" s="66"/>
      <c r="X36" s="66"/>
      <c r="Y36" s="66"/>
      <c r="Z36" s="67" t="s">
        <v>55</v>
      </c>
      <c r="AA36" s="66"/>
      <c r="AB36" s="66" t="s">
        <v>56</v>
      </c>
      <c r="AC36" s="66"/>
      <c r="AD36" s="66"/>
      <c r="AE36" s="66"/>
      <c r="AF36" s="66"/>
      <c r="AG36" s="66"/>
      <c r="AH36" s="66"/>
      <c r="AI36" s="66"/>
      <c r="AJ36" s="141"/>
      <c r="AK36" s="23"/>
      <c r="AL36" s="8"/>
      <c r="AM36" s="8"/>
      <c r="AN36" s="8"/>
      <c r="AO36" s="8"/>
      <c r="AP36" s="8"/>
    </row>
    <row r="37" spans="1:42" ht="11.25" customHeight="1" x14ac:dyDescent="0.25">
      <c r="A37" s="1"/>
      <c r="B37" s="35"/>
      <c r="C37" s="35"/>
      <c r="D37" s="35"/>
      <c r="E37" s="35"/>
      <c r="F37" s="35"/>
      <c r="G37" s="35"/>
      <c r="H37" s="35"/>
      <c r="I37" s="35"/>
      <c r="J37" s="1"/>
      <c r="K37" s="35"/>
      <c r="L37" s="35"/>
      <c r="M37" s="35"/>
      <c r="N37" s="34"/>
      <c r="O37" s="24"/>
      <c r="P37" s="1"/>
      <c r="Q37" s="37"/>
      <c r="R37" s="1"/>
      <c r="S37" s="1"/>
      <c r="T37" s="24"/>
      <c r="U37" s="24"/>
      <c r="V37" s="6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39" t="s">
        <v>134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7"/>
      <c r="O38" s="11"/>
      <c r="P38" s="12"/>
      <c r="Q38" s="12"/>
      <c r="R38" s="12"/>
      <c r="S38" s="12"/>
      <c r="T38" s="11"/>
      <c r="U38" s="11"/>
      <c r="V38" s="138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42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37"/>
      <c r="C39" s="37"/>
      <c r="D39" s="37"/>
      <c r="E39" s="37"/>
      <c r="F39" s="37"/>
      <c r="G39" s="37"/>
      <c r="H39" s="37"/>
      <c r="I39" s="37"/>
      <c r="J39" s="1"/>
      <c r="K39" s="37"/>
      <c r="L39" s="37"/>
      <c r="M39" s="37"/>
      <c r="N39" s="34"/>
      <c r="O39" s="24"/>
      <c r="P39" s="1"/>
      <c r="Q39" s="37"/>
      <c r="R39" s="1"/>
      <c r="S39" s="1"/>
      <c r="T39" s="24"/>
      <c r="U39" s="24"/>
      <c r="V39" s="6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7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69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70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70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1"/>
      <c r="AC44" s="1"/>
      <c r="AD44" s="1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s="70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70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70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70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70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70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70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70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70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70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70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70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70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70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70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70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70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70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70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70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70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70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70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70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70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70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70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70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70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70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70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70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70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70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70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70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8"/>
      <c r="Q80" s="8"/>
      <c r="R80" s="8"/>
      <c r="S80" s="77"/>
      <c r="T80" s="36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70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8"/>
      <c r="Q81" s="8"/>
      <c r="R81" s="8"/>
      <c r="S81" s="77"/>
      <c r="T81" s="36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70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70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70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78"/>
      <c r="Q84" s="78"/>
      <c r="R84" s="78"/>
      <c r="S84" s="77"/>
      <c r="T84" s="36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70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78"/>
      <c r="Q85" s="78"/>
      <c r="R85" s="78"/>
      <c r="S85" s="77"/>
      <c r="T85" s="36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70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78"/>
      <c r="Q86" s="78"/>
      <c r="R86" s="78"/>
      <c r="S86" s="77"/>
      <c r="T86" s="36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70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78"/>
      <c r="Q87" s="78"/>
      <c r="R87" s="78"/>
      <c r="S87" s="77"/>
      <c r="T87" s="36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70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78"/>
      <c r="Q88" s="78"/>
      <c r="R88" s="78"/>
      <c r="S88" s="77"/>
      <c r="T88" s="36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70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78"/>
      <c r="Q89" s="78"/>
      <c r="R89" s="78"/>
      <c r="S89" s="77"/>
      <c r="T89" s="36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70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78"/>
      <c r="Q90" s="78"/>
      <c r="R90" s="78"/>
      <c r="S90" s="77"/>
      <c r="T90" s="36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70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78"/>
      <c r="Q91" s="78"/>
      <c r="R91" s="78"/>
      <c r="S91" s="77"/>
      <c r="T91" s="36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70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78"/>
      <c r="Q92" s="78"/>
      <c r="R92" s="78"/>
      <c r="S92" s="77"/>
      <c r="T92" s="36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70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78"/>
      <c r="Q93" s="78"/>
      <c r="R93" s="78"/>
      <c r="S93" s="77"/>
      <c r="T93" s="36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70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78"/>
      <c r="Q94" s="78"/>
      <c r="R94" s="78"/>
      <c r="S94" s="77"/>
      <c r="T94" s="36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70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78"/>
      <c r="Q95" s="78"/>
      <c r="R95" s="78"/>
      <c r="S95" s="77"/>
      <c r="T95" s="36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70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78"/>
      <c r="Q96" s="78"/>
      <c r="R96" s="78"/>
      <c r="S96" s="77"/>
      <c r="T96" s="36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70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78"/>
      <c r="Q97" s="78"/>
      <c r="R97" s="78"/>
      <c r="S97" s="77"/>
      <c r="T97" s="36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70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78"/>
      <c r="Q98" s="78"/>
      <c r="R98" s="78"/>
      <c r="S98" s="77"/>
      <c r="T98" s="36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70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78"/>
      <c r="Q99" s="78"/>
      <c r="R99" s="78"/>
      <c r="S99" s="77"/>
      <c r="T99" s="36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70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78"/>
      <c r="Q100" s="78"/>
      <c r="R100" s="78"/>
      <c r="S100" s="77"/>
      <c r="T100" s="36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70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78"/>
      <c r="Q101" s="78"/>
      <c r="R101" s="78"/>
      <c r="S101" s="77"/>
      <c r="T101" s="36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70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78"/>
      <c r="Q102" s="78"/>
      <c r="R102" s="78"/>
      <c r="S102" s="77"/>
      <c r="T102" s="36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70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78"/>
      <c r="Q103" s="78"/>
      <c r="R103" s="78"/>
      <c r="S103" s="77"/>
      <c r="T103" s="36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70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78"/>
      <c r="Q104" s="78"/>
      <c r="R104" s="78"/>
      <c r="S104" s="77"/>
      <c r="T104" s="36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70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78"/>
      <c r="Q105" s="78"/>
      <c r="R105" s="78"/>
      <c r="S105" s="77"/>
      <c r="T105" s="36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70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78"/>
      <c r="Q106" s="78"/>
      <c r="R106" s="78"/>
      <c r="S106" s="77"/>
      <c r="T106" s="36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70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78"/>
      <c r="Q107" s="78"/>
      <c r="R107" s="78"/>
      <c r="S107" s="77"/>
      <c r="T107" s="36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70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78"/>
      <c r="Q108" s="78"/>
      <c r="R108" s="78"/>
      <c r="S108" s="77"/>
      <c r="T108" s="36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70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78"/>
      <c r="Q109" s="78"/>
      <c r="R109" s="78"/>
      <c r="S109" s="77"/>
      <c r="T109" s="36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70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78"/>
      <c r="Q110" s="78"/>
      <c r="R110" s="78"/>
      <c r="S110" s="77"/>
      <c r="T110" s="36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70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78"/>
      <c r="Q111" s="78"/>
      <c r="R111" s="78"/>
      <c r="S111" s="77"/>
      <c r="T111" s="36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70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78"/>
      <c r="Q112" s="78"/>
      <c r="R112" s="78"/>
      <c r="S112" s="77"/>
      <c r="T112" s="36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70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78"/>
      <c r="Q113" s="78"/>
      <c r="R113" s="78"/>
      <c r="S113" s="77"/>
      <c r="T113" s="36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70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78"/>
      <c r="Q114" s="78"/>
      <c r="R114" s="78"/>
      <c r="S114" s="77"/>
      <c r="T114" s="36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70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78"/>
      <c r="Q115" s="78"/>
      <c r="R115" s="78"/>
      <c r="S115" s="77"/>
      <c r="T115" s="36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70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78"/>
      <c r="Q116" s="78"/>
      <c r="R116" s="78"/>
      <c r="S116" s="77"/>
      <c r="T116" s="36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70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78"/>
      <c r="Q117" s="78"/>
      <c r="R117" s="78"/>
      <c r="S117" s="77"/>
      <c r="T117" s="36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70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78"/>
      <c r="Q118" s="78"/>
      <c r="R118" s="78"/>
      <c r="S118" s="77"/>
      <c r="T118" s="36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70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78"/>
      <c r="Q119" s="78"/>
      <c r="R119" s="78"/>
      <c r="S119" s="77"/>
      <c r="T119" s="36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70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78"/>
      <c r="Q120" s="78"/>
      <c r="R120" s="78"/>
      <c r="S120" s="77"/>
      <c r="T120" s="36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70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78"/>
      <c r="Q121" s="78"/>
      <c r="R121" s="78"/>
      <c r="S121" s="77"/>
      <c r="T121" s="36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70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78"/>
      <c r="Q122" s="78"/>
      <c r="R122" s="78"/>
      <c r="S122" s="77"/>
      <c r="T122" s="36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70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78"/>
      <c r="Q123" s="78"/>
      <c r="R123" s="78"/>
      <c r="S123" s="77"/>
      <c r="T123" s="36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70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78"/>
      <c r="Q124" s="78"/>
      <c r="R124" s="78"/>
      <c r="S124" s="77"/>
      <c r="T124" s="36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70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78"/>
      <c r="Q125" s="78"/>
      <c r="R125" s="78"/>
      <c r="S125" s="77"/>
      <c r="T125" s="36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70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78"/>
      <c r="Q126" s="78"/>
      <c r="R126" s="78"/>
      <c r="S126" s="77"/>
      <c r="T126" s="36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70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78"/>
      <c r="Q127" s="78"/>
      <c r="R127" s="78"/>
      <c r="S127" s="77"/>
      <c r="T127" s="36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70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78"/>
      <c r="Q128" s="78"/>
      <c r="R128" s="78"/>
      <c r="S128" s="77"/>
      <c r="T128" s="36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70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78"/>
      <c r="Q129" s="78"/>
      <c r="R129" s="78"/>
      <c r="S129" s="77"/>
      <c r="T129" s="36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70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78"/>
      <c r="Q130" s="78"/>
      <c r="R130" s="78"/>
      <c r="S130" s="77"/>
      <c r="T130" s="36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70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78"/>
      <c r="Q131" s="78"/>
      <c r="R131" s="78"/>
      <c r="S131" s="77"/>
      <c r="T131" s="36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70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78"/>
      <c r="Q132" s="78"/>
      <c r="R132" s="78"/>
      <c r="S132" s="77"/>
      <c r="T132" s="36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70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78"/>
      <c r="Q133" s="78"/>
      <c r="R133" s="78"/>
      <c r="S133" s="77"/>
      <c r="T133" s="36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70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78"/>
      <c r="Q134" s="78"/>
      <c r="R134" s="78"/>
      <c r="S134" s="77"/>
      <c r="T134" s="36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70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78"/>
      <c r="Q135" s="78"/>
      <c r="R135" s="78"/>
      <c r="S135" s="77"/>
      <c r="T135" s="36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70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78"/>
      <c r="Q136" s="78"/>
      <c r="R136" s="78"/>
      <c r="S136" s="77"/>
      <c r="T136" s="36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70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78"/>
      <c r="Q137" s="78"/>
      <c r="R137" s="78"/>
      <c r="S137" s="77"/>
      <c r="T137" s="36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70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78"/>
      <c r="Q138" s="78"/>
      <c r="R138" s="78"/>
      <c r="S138" s="77"/>
      <c r="T138" s="36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70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78"/>
      <c r="Q139" s="78"/>
      <c r="R139" s="78"/>
      <c r="S139" s="77"/>
      <c r="T139" s="36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70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78"/>
      <c r="Q140" s="78"/>
      <c r="R140" s="78"/>
      <c r="S140" s="77"/>
      <c r="T140" s="36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70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78"/>
      <c r="Q141" s="78"/>
      <c r="R141" s="78"/>
      <c r="S141" s="77"/>
      <c r="T141" s="36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70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78"/>
      <c r="Q142" s="78"/>
      <c r="R142" s="78"/>
      <c r="S142" s="77"/>
      <c r="T142" s="36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70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78"/>
      <c r="Q143" s="78"/>
      <c r="R143" s="78"/>
      <c r="S143" s="77"/>
      <c r="T143" s="36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70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78"/>
      <c r="Q144" s="78"/>
      <c r="R144" s="78"/>
      <c r="S144" s="77"/>
      <c r="T144" s="36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70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78"/>
      <c r="Q145" s="78"/>
      <c r="R145" s="78"/>
      <c r="S145" s="77"/>
      <c r="T145" s="36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70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78"/>
      <c r="Q146" s="78"/>
      <c r="R146" s="78"/>
      <c r="S146" s="77"/>
      <c r="T146" s="36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70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78"/>
      <c r="Q147" s="78"/>
      <c r="R147" s="78"/>
      <c r="S147" s="77"/>
      <c r="T147" s="36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70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78"/>
      <c r="Q148" s="78"/>
      <c r="R148" s="78"/>
      <c r="S148" s="77"/>
      <c r="T148" s="36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70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78"/>
      <c r="Q149" s="78"/>
      <c r="R149" s="78"/>
      <c r="S149" s="77"/>
      <c r="T149" s="36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70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78"/>
      <c r="Q150" s="78"/>
      <c r="R150" s="78"/>
      <c r="S150" s="77"/>
      <c r="T150" s="36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70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78"/>
      <c r="Q151" s="78"/>
      <c r="R151" s="78"/>
      <c r="S151" s="77"/>
      <c r="T151" s="36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70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78"/>
      <c r="Q152" s="78"/>
      <c r="R152" s="78"/>
      <c r="S152" s="77"/>
      <c r="T152" s="36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70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78"/>
      <c r="Q153" s="78"/>
      <c r="R153" s="78"/>
      <c r="S153" s="77"/>
      <c r="T153" s="36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70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78"/>
      <c r="Q154" s="78"/>
      <c r="R154" s="78"/>
      <c r="S154" s="77"/>
      <c r="T154" s="36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70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78"/>
      <c r="Q155" s="78"/>
      <c r="R155" s="78"/>
      <c r="S155" s="77"/>
      <c r="T155" s="36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70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78"/>
      <c r="Q156" s="78"/>
      <c r="R156" s="78"/>
      <c r="S156" s="77"/>
      <c r="T156" s="36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70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78"/>
      <c r="Q157" s="78"/>
      <c r="R157" s="78"/>
      <c r="S157" s="77"/>
      <c r="T157" s="36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70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78"/>
      <c r="Q158" s="78"/>
      <c r="R158" s="78"/>
      <c r="S158" s="77"/>
      <c r="T158" s="36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70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78"/>
      <c r="Q159" s="78"/>
      <c r="R159" s="78"/>
      <c r="S159" s="77"/>
      <c r="T159" s="36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70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78"/>
      <c r="Q160" s="78"/>
      <c r="R160" s="78"/>
      <c r="S160" s="77"/>
      <c r="T160" s="36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70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78"/>
      <c r="Q161" s="78"/>
      <c r="R161" s="78"/>
      <c r="S161" s="77"/>
      <c r="T161" s="36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70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78"/>
      <c r="Q162" s="78"/>
      <c r="R162" s="78"/>
      <c r="S162" s="77"/>
      <c r="T162" s="36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70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78"/>
      <c r="Q163" s="78"/>
      <c r="R163" s="78"/>
      <c r="S163" s="77"/>
      <c r="T163" s="36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70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78"/>
      <c r="Q164" s="78"/>
      <c r="R164" s="78"/>
      <c r="S164" s="77"/>
      <c r="T164" s="36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70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78"/>
      <c r="Q165" s="78"/>
      <c r="R165" s="78"/>
      <c r="S165" s="77"/>
      <c r="T165" s="36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70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4"/>
      <c r="P166" s="78"/>
      <c r="Q166" s="78"/>
      <c r="R166" s="78"/>
      <c r="S166" s="77"/>
      <c r="T166" s="36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70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4"/>
      <c r="P167" s="78"/>
      <c r="Q167" s="78"/>
      <c r="R167" s="78"/>
      <c r="S167" s="77"/>
      <c r="T167" s="36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70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4"/>
      <c r="P168" s="78"/>
      <c r="Q168" s="78"/>
      <c r="R168" s="78"/>
      <c r="S168" s="77"/>
      <c r="T168" s="36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70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4"/>
      <c r="P169" s="78"/>
      <c r="Q169" s="78"/>
      <c r="R169" s="78"/>
      <c r="S169" s="77"/>
      <c r="T169" s="36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70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4"/>
      <c r="P170" s="78"/>
      <c r="Q170" s="78"/>
      <c r="R170" s="78"/>
      <c r="S170" s="77"/>
      <c r="T170" s="36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70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4"/>
      <c r="P171" s="78"/>
      <c r="Q171" s="78"/>
      <c r="R171" s="78"/>
      <c r="S171" s="77"/>
      <c r="T171" s="36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70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4"/>
      <c r="P172" s="78"/>
      <c r="Q172" s="78"/>
      <c r="R172" s="78"/>
      <c r="S172" s="77"/>
      <c r="T172" s="36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s="70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4"/>
      <c r="P173" s="78"/>
      <c r="Q173" s="78"/>
      <c r="R173" s="78"/>
      <c r="S173" s="77"/>
      <c r="T173" s="36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s="70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4"/>
      <c r="P174" s="78"/>
      <c r="Q174" s="78"/>
      <c r="R174" s="78"/>
      <c r="S174" s="77"/>
      <c r="T174" s="36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s="70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4"/>
      <c r="P175" s="78"/>
      <c r="Q175" s="78"/>
      <c r="R175" s="78"/>
      <c r="S175" s="77"/>
      <c r="T175" s="36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s="70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4"/>
      <c r="P176" s="78"/>
      <c r="Q176" s="78"/>
      <c r="R176" s="78"/>
      <c r="S176" s="77"/>
      <c r="T176" s="36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s="70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4"/>
      <c r="P177" s="78"/>
      <c r="Q177" s="78"/>
      <c r="R177" s="78"/>
      <c r="S177" s="77"/>
      <c r="T177" s="36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8"/>
      <c r="AM177" s="8"/>
      <c r="AN177" s="8"/>
      <c r="AO177" s="8"/>
      <c r="AP177" s="8"/>
    </row>
    <row r="178" spans="1:42" s="70" customFormat="1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4"/>
      <c r="P178" s="78"/>
      <c r="Q178" s="78"/>
      <c r="R178" s="78"/>
      <c r="S178" s="77"/>
      <c r="T178" s="36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3"/>
      <c r="AL178" s="8"/>
      <c r="AM178" s="8"/>
      <c r="AN178" s="8"/>
      <c r="AO178" s="8"/>
      <c r="AP178" s="8"/>
    </row>
    <row r="179" spans="1:42" s="70" customFormat="1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4"/>
      <c r="P179" s="78"/>
      <c r="Q179" s="78"/>
      <c r="R179" s="78"/>
      <c r="S179" s="77"/>
      <c r="T179" s="36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3"/>
      <c r="AL179" s="8"/>
      <c r="AM179" s="8"/>
      <c r="AN179" s="8"/>
      <c r="AO179" s="8"/>
      <c r="AP179" s="8"/>
    </row>
    <row r="180" spans="1:42" s="70" customFormat="1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4"/>
      <c r="P180" s="78"/>
      <c r="Q180" s="78"/>
      <c r="R180" s="78"/>
      <c r="S180" s="77"/>
      <c r="T180" s="36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3"/>
      <c r="AL180" s="8"/>
      <c r="AM180" s="8"/>
      <c r="AN180" s="8"/>
      <c r="AO180" s="8"/>
      <c r="AP180" s="8"/>
    </row>
    <row r="181" spans="1:42" s="70" customFormat="1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4"/>
      <c r="P181" s="78"/>
      <c r="Q181" s="78"/>
      <c r="R181" s="78"/>
      <c r="S181" s="77"/>
      <c r="T181" s="36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8"/>
      <c r="AM181" s="8"/>
      <c r="AN181" s="8"/>
      <c r="AO181" s="8"/>
      <c r="AP181" s="8"/>
    </row>
    <row r="182" spans="1:42" s="70" customFormat="1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4"/>
      <c r="P182" s="78"/>
      <c r="Q182" s="78"/>
      <c r="R182" s="78"/>
      <c r="S182" s="77"/>
      <c r="T182" s="36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8"/>
      <c r="AM182" s="8"/>
      <c r="AN182" s="8"/>
      <c r="AO182" s="8"/>
      <c r="AP182" s="8"/>
    </row>
    <row r="183" spans="1:42" s="70" customFormat="1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4"/>
      <c r="P183" s="78"/>
      <c r="Q183" s="78"/>
      <c r="R183" s="78"/>
      <c r="S183" s="77"/>
      <c r="T183" s="36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3"/>
      <c r="AL183" s="8"/>
      <c r="AM183" s="8"/>
      <c r="AN183" s="8"/>
      <c r="AO183" s="8"/>
      <c r="AP183" s="8"/>
    </row>
    <row r="184" spans="1:42" s="70" customFormat="1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4"/>
      <c r="P184" s="78"/>
      <c r="Q184" s="78"/>
      <c r="R184" s="78"/>
      <c r="S184" s="77"/>
      <c r="T184" s="36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8"/>
      <c r="AM184" s="8"/>
      <c r="AN184" s="8"/>
      <c r="AO184" s="8"/>
      <c r="AP184" s="8"/>
    </row>
    <row r="185" spans="1:42" s="70" customFormat="1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4"/>
      <c r="P185" s="78"/>
      <c r="Q185" s="78"/>
      <c r="R185" s="78"/>
      <c r="S185" s="77"/>
      <c r="T185" s="36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3"/>
      <c r="AL185" s="8"/>
      <c r="AM185" s="8"/>
      <c r="AN185" s="8"/>
      <c r="AO185" s="8"/>
      <c r="AP185" s="8"/>
    </row>
    <row r="186" spans="1:42" s="70" customFormat="1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4"/>
      <c r="P186" s="78"/>
      <c r="Q186" s="78"/>
      <c r="R186" s="78"/>
      <c r="S186" s="77"/>
      <c r="T186" s="36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8"/>
      <c r="AM186" s="8"/>
      <c r="AN186" s="8"/>
      <c r="AO186" s="8"/>
      <c r="AP186" s="8"/>
    </row>
    <row r="187" spans="1:42" s="70" customFormat="1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4"/>
      <c r="P187" s="78"/>
      <c r="Q187" s="78"/>
      <c r="R187" s="78"/>
      <c r="S187" s="77"/>
      <c r="T187" s="36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3"/>
      <c r="AL187" s="8"/>
      <c r="AM187" s="8"/>
      <c r="AN187" s="8"/>
      <c r="AO187" s="8"/>
      <c r="AP187" s="8"/>
    </row>
    <row r="188" spans="1:42" s="70" customFormat="1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4"/>
      <c r="P188" s="78"/>
      <c r="Q188" s="78"/>
      <c r="R188" s="78"/>
      <c r="S188" s="77"/>
      <c r="T188" s="36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3"/>
      <c r="AL188" s="8"/>
      <c r="AM188" s="8"/>
      <c r="AN188" s="8"/>
      <c r="AO188" s="8"/>
      <c r="AP188" s="8"/>
    </row>
    <row r="189" spans="1:42" s="70" customFormat="1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4"/>
      <c r="P189" s="78"/>
      <c r="Q189" s="78"/>
      <c r="R189" s="78"/>
      <c r="S189" s="77"/>
      <c r="T189" s="36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3"/>
      <c r="AL189" s="8"/>
      <c r="AM189" s="8"/>
      <c r="AN189" s="8"/>
      <c r="AO189" s="8"/>
      <c r="AP189" s="8"/>
    </row>
    <row r="190" spans="1:42" s="70" customFormat="1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4"/>
      <c r="P190" s="78"/>
      <c r="Q190" s="78"/>
      <c r="R190" s="78"/>
      <c r="S190" s="77"/>
      <c r="T190" s="36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3"/>
      <c r="AL190" s="8"/>
      <c r="AM190" s="8"/>
      <c r="AN190" s="8"/>
      <c r="AO190" s="8"/>
      <c r="AP190" s="8"/>
    </row>
    <row r="191" spans="1:42" s="70" customFormat="1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4"/>
      <c r="P191" s="78"/>
      <c r="Q191" s="78"/>
      <c r="R191" s="78"/>
      <c r="S191" s="77"/>
      <c r="T191" s="36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3"/>
      <c r="AL191" s="8"/>
      <c r="AM191" s="8"/>
      <c r="AN191" s="8"/>
      <c r="AO191" s="8"/>
      <c r="AP191" s="8"/>
    </row>
    <row r="192" spans="1:42" s="70" customFormat="1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4"/>
      <c r="P192" s="78"/>
      <c r="Q192" s="78"/>
      <c r="R192" s="78"/>
      <c r="S192" s="77"/>
      <c r="T192" s="36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3"/>
      <c r="AL192" s="8"/>
      <c r="AM192" s="8"/>
      <c r="AN192" s="8"/>
      <c r="AO192" s="8"/>
      <c r="AP192" s="8"/>
    </row>
    <row r="193" spans="1:42" s="70" customFormat="1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4"/>
      <c r="P193" s="78"/>
      <c r="Q193" s="78"/>
      <c r="R193" s="78"/>
      <c r="S193" s="77"/>
      <c r="T193" s="36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3"/>
      <c r="AL193" s="8"/>
      <c r="AM193" s="8"/>
      <c r="AN193" s="8"/>
      <c r="AO193" s="8"/>
      <c r="AP193" s="8"/>
    </row>
    <row r="194" spans="1:42" s="70" customFormat="1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4"/>
      <c r="P194" s="78"/>
      <c r="Q194" s="78"/>
      <c r="R194" s="78"/>
      <c r="S194" s="77"/>
      <c r="T194" s="36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3"/>
      <c r="AL194" s="8"/>
      <c r="AM194" s="8"/>
      <c r="AN194" s="8"/>
      <c r="AO194" s="8"/>
      <c r="AP194" s="8"/>
    </row>
    <row r="195" spans="1:42" s="70" customFormat="1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4"/>
      <c r="P195" s="78"/>
      <c r="Q195" s="78"/>
      <c r="R195" s="78"/>
      <c r="S195" s="77"/>
      <c r="T195" s="36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3"/>
      <c r="AL195" s="8"/>
      <c r="AM195" s="8"/>
      <c r="AN195" s="8"/>
      <c r="AO195" s="8"/>
      <c r="AP195" s="8"/>
    </row>
    <row r="196" spans="1:42" s="70" customFormat="1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4"/>
      <c r="P196" s="78"/>
      <c r="Q196" s="78"/>
      <c r="R196" s="78"/>
      <c r="S196" s="77"/>
      <c r="T196" s="36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3"/>
      <c r="AL196" s="8"/>
      <c r="AM196" s="8"/>
      <c r="AN196" s="8"/>
      <c r="AO196" s="8"/>
      <c r="AP196" s="8"/>
    </row>
    <row r="197" spans="1:42" s="70" customFormat="1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4"/>
      <c r="P197" s="78"/>
      <c r="Q197" s="78"/>
      <c r="R197" s="78"/>
      <c r="S197" s="77"/>
      <c r="T197" s="36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3"/>
      <c r="AL197" s="8"/>
      <c r="AM197" s="8"/>
      <c r="AN197" s="8"/>
      <c r="AO197" s="8"/>
      <c r="AP197" s="8"/>
    </row>
    <row r="198" spans="1:42" s="70" customFormat="1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4"/>
      <c r="P198" s="78"/>
      <c r="Q198" s="78"/>
      <c r="R198" s="78"/>
      <c r="S198" s="77"/>
      <c r="T198" s="36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3"/>
      <c r="AL198" s="8"/>
      <c r="AM198" s="8"/>
      <c r="AN198" s="8"/>
      <c r="AO198" s="8"/>
      <c r="AP198" s="8"/>
    </row>
    <row r="199" spans="1:42" s="70" customFormat="1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4"/>
      <c r="P199" s="78"/>
      <c r="Q199" s="78"/>
      <c r="R199" s="78"/>
      <c r="S199" s="77"/>
      <c r="T199" s="36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3"/>
      <c r="AL199" s="8"/>
      <c r="AM199" s="8"/>
      <c r="AN199" s="8"/>
      <c r="AO199" s="8"/>
      <c r="AP199" s="8"/>
    </row>
    <row r="200" spans="1:42" s="70" customFormat="1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4"/>
      <c r="P200" s="78"/>
      <c r="Q200" s="78"/>
      <c r="R200" s="78"/>
      <c r="S200" s="77"/>
      <c r="T200" s="36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3"/>
      <c r="AL200" s="8"/>
      <c r="AM200" s="8"/>
      <c r="AN200" s="8"/>
      <c r="AO200" s="8"/>
      <c r="AP200" s="8"/>
    </row>
    <row r="201" spans="1:42" s="70" customFormat="1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4"/>
      <c r="P201" s="78"/>
      <c r="Q201" s="78"/>
      <c r="R201" s="78"/>
      <c r="S201" s="77"/>
      <c r="T201" s="36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3"/>
      <c r="AL201" s="8"/>
      <c r="AM201" s="8"/>
      <c r="AN201" s="8"/>
      <c r="AO201" s="8"/>
      <c r="AP201" s="8"/>
    </row>
    <row r="202" spans="1:42" s="70" customFormat="1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4"/>
      <c r="P202" s="78"/>
      <c r="Q202" s="78"/>
      <c r="R202" s="78"/>
      <c r="S202" s="77"/>
      <c r="T202" s="36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3"/>
      <c r="AL202" s="8"/>
      <c r="AM202" s="8"/>
      <c r="AN202" s="8"/>
      <c r="AO202" s="8"/>
      <c r="AP202" s="8"/>
    </row>
    <row r="203" spans="1:42" s="70" customFormat="1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4"/>
      <c r="P203" s="78"/>
      <c r="Q203" s="78"/>
      <c r="R203" s="78"/>
      <c r="S203" s="77"/>
      <c r="T203" s="36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3"/>
      <c r="AL203" s="8"/>
      <c r="AM203" s="8"/>
      <c r="AN203" s="8"/>
      <c r="AO203" s="8"/>
      <c r="AP203" s="8"/>
    </row>
    <row r="204" spans="1:42" s="70" customFormat="1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4"/>
      <c r="P204" s="78"/>
      <c r="Q204" s="78"/>
      <c r="R204" s="78"/>
      <c r="S204" s="77"/>
      <c r="T204" s="36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3"/>
      <c r="AL204" s="8"/>
      <c r="AM204" s="8"/>
      <c r="AN204" s="8"/>
      <c r="AO204" s="8"/>
      <c r="AP204" s="8"/>
    </row>
    <row r="205" spans="1:42" s="70" customFormat="1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4"/>
      <c r="P205" s="78"/>
      <c r="Q205" s="78"/>
      <c r="R205" s="78"/>
      <c r="S205" s="77"/>
      <c r="T205" s="36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3"/>
      <c r="AL205" s="8"/>
      <c r="AM205" s="8"/>
      <c r="AN205" s="8"/>
      <c r="AO205" s="8"/>
      <c r="AP205" s="8"/>
    </row>
    <row r="206" spans="1:42" s="70" customFormat="1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4"/>
      <c r="P206" s="78"/>
      <c r="Q206" s="78"/>
      <c r="R206" s="78"/>
      <c r="S206" s="77"/>
      <c r="T206" s="36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3"/>
      <c r="AL206" s="8"/>
      <c r="AM206" s="8"/>
      <c r="AN206" s="8"/>
      <c r="AO206" s="8"/>
      <c r="AP206" s="8"/>
    </row>
    <row r="207" spans="1:42" s="70" customFormat="1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4"/>
      <c r="P207" s="78"/>
      <c r="Q207" s="78"/>
      <c r="R207" s="78"/>
      <c r="S207" s="77"/>
      <c r="T207" s="36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3"/>
      <c r="AL207" s="8"/>
      <c r="AM207" s="8"/>
      <c r="AN207" s="8"/>
      <c r="AO207" s="8"/>
      <c r="AP207" s="8"/>
    </row>
    <row r="208" spans="1:42" s="70" customFormat="1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4"/>
      <c r="P208" s="78"/>
      <c r="Q208" s="78"/>
      <c r="R208" s="78"/>
      <c r="S208" s="77"/>
      <c r="T208" s="36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23"/>
      <c r="AL208" s="8"/>
      <c r="AM208" s="8"/>
      <c r="AN208" s="8"/>
      <c r="AO208" s="8"/>
      <c r="AP208" s="8"/>
    </row>
    <row r="209" spans="1:42" s="70" customFormat="1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4"/>
      <c r="P209" s="78"/>
      <c r="Q209" s="78"/>
      <c r="R209" s="78"/>
      <c r="S209" s="77"/>
      <c r="T209" s="36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23"/>
      <c r="AL209" s="8"/>
      <c r="AM209" s="8"/>
      <c r="AN209" s="8"/>
      <c r="AO209" s="8"/>
      <c r="AP209" s="8"/>
    </row>
    <row r="210" spans="1:42" s="70" customFormat="1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4"/>
      <c r="P210" s="78"/>
      <c r="Q210" s="78"/>
      <c r="R210" s="78"/>
      <c r="S210" s="77"/>
      <c r="T210" s="36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23"/>
      <c r="AL210" s="8"/>
      <c r="AM210" s="8"/>
      <c r="AN210" s="8"/>
      <c r="AO210" s="8"/>
      <c r="AP210" s="8"/>
    </row>
    <row r="211" spans="1:42" s="70" customFormat="1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4"/>
      <c r="P211" s="78"/>
      <c r="Q211" s="78"/>
      <c r="R211" s="78"/>
      <c r="S211" s="77"/>
      <c r="T211" s="36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23"/>
      <c r="AL211" s="8"/>
      <c r="AM211" s="8"/>
      <c r="AN211" s="8"/>
      <c r="AO211" s="8"/>
      <c r="AP211" s="8"/>
    </row>
    <row r="212" spans="1:42" s="70" customFormat="1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4"/>
      <c r="P212" s="78"/>
      <c r="Q212" s="78"/>
      <c r="R212" s="78"/>
      <c r="S212" s="77"/>
      <c r="T212" s="36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23"/>
      <c r="AL212" s="8"/>
      <c r="AM212" s="8"/>
      <c r="AN212" s="8"/>
      <c r="AO212" s="8"/>
      <c r="AP212" s="8"/>
    </row>
    <row r="213" spans="1:42" s="70" customFormat="1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4"/>
      <c r="P213" s="78"/>
      <c r="Q213" s="78"/>
      <c r="R213" s="78"/>
      <c r="S213" s="77"/>
      <c r="T213" s="36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23"/>
      <c r="AL213" s="8"/>
      <c r="AM213" s="8"/>
      <c r="AN213" s="8"/>
      <c r="AO213" s="8"/>
      <c r="AP213" s="8"/>
    </row>
    <row r="214" spans="1:42" s="70" customFormat="1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4"/>
      <c r="P214" s="78"/>
      <c r="Q214" s="78"/>
      <c r="R214" s="78"/>
      <c r="S214" s="77"/>
      <c r="T214" s="36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23"/>
      <c r="AL214" s="8"/>
      <c r="AM214" s="8"/>
      <c r="AN214" s="8"/>
      <c r="AO214" s="8"/>
      <c r="AP214" s="8"/>
    </row>
    <row r="215" spans="1:42" s="70" customFormat="1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4"/>
      <c r="P215" s="78"/>
      <c r="Q215" s="78"/>
      <c r="R215" s="78"/>
      <c r="S215" s="77"/>
      <c r="T215" s="36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23"/>
      <c r="AL215" s="8"/>
      <c r="AM215" s="8"/>
      <c r="AN215" s="8"/>
      <c r="AO215" s="8"/>
      <c r="AP215" s="8"/>
    </row>
    <row r="216" spans="1:42" s="70" customFormat="1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4"/>
      <c r="P216" s="78"/>
      <c r="Q216" s="78"/>
      <c r="R216" s="78"/>
      <c r="S216" s="77"/>
      <c r="T216" s="36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23"/>
      <c r="AL216" s="8"/>
      <c r="AM216" s="8"/>
      <c r="AN216" s="8"/>
      <c r="AO216" s="8"/>
      <c r="AP216" s="8"/>
    </row>
    <row r="217" spans="1:42" s="70" customFormat="1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4"/>
      <c r="P217" s="78"/>
      <c r="Q217" s="78"/>
      <c r="R217" s="78"/>
      <c r="S217" s="77"/>
      <c r="T217" s="36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23"/>
      <c r="AL217" s="8"/>
      <c r="AM217" s="8"/>
      <c r="AN217" s="8"/>
      <c r="AO217" s="8"/>
      <c r="AP217" s="8"/>
    </row>
    <row r="218" spans="1:42" s="70" customFormat="1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4"/>
      <c r="P218" s="78"/>
      <c r="Q218" s="78"/>
      <c r="R218" s="78"/>
      <c r="S218" s="77"/>
      <c r="T218" s="36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23"/>
      <c r="AL218" s="8"/>
      <c r="AM218" s="8"/>
      <c r="AN218" s="8"/>
      <c r="AO218" s="8"/>
      <c r="AP218" s="8"/>
    </row>
    <row r="219" spans="1:42" s="70" customFormat="1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4"/>
      <c r="P219" s="78"/>
      <c r="Q219" s="78"/>
      <c r="R219" s="78"/>
      <c r="S219" s="77"/>
      <c r="T219" s="36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23"/>
      <c r="AL219" s="8"/>
      <c r="AM219" s="8"/>
      <c r="AN219" s="8"/>
      <c r="AO219" s="8"/>
      <c r="AP219" s="8"/>
    </row>
    <row r="220" spans="1:42" s="70" customFormat="1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4"/>
      <c r="P220" s="78"/>
      <c r="Q220" s="78"/>
      <c r="R220" s="78"/>
      <c r="S220" s="77"/>
      <c r="T220" s="36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23"/>
      <c r="AL220" s="8"/>
      <c r="AM220" s="8"/>
      <c r="AN220" s="8"/>
      <c r="AO220" s="8"/>
      <c r="AP220" s="8"/>
    </row>
    <row r="221" spans="1:42" s="70" customFormat="1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4"/>
      <c r="P221" s="78"/>
      <c r="Q221" s="78"/>
      <c r="R221" s="78"/>
      <c r="S221" s="77"/>
      <c r="T221" s="36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23"/>
      <c r="AL221" s="8"/>
      <c r="AM221" s="8"/>
      <c r="AN221" s="8"/>
      <c r="AO221" s="8"/>
      <c r="AP221" s="8"/>
    </row>
    <row r="222" spans="1:42" s="70" customFormat="1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4"/>
      <c r="P222" s="78"/>
      <c r="Q222" s="78"/>
      <c r="R222" s="78"/>
      <c r="S222" s="77"/>
      <c r="T222" s="36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23"/>
      <c r="AL222" s="8"/>
      <c r="AM222" s="8"/>
      <c r="AN222" s="8"/>
      <c r="AO222" s="8"/>
      <c r="AP222" s="8"/>
    </row>
    <row r="223" spans="1:42" s="70" customFormat="1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4"/>
      <c r="P223" s="78"/>
      <c r="Q223" s="78"/>
      <c r="R223" s="78"/>
      <c r="S223" s="77"/>
      <c r="T223" s="36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23"/>
      <c r="AL223" s="8"/>
      <c r="AM223" s="8"/>
      <c r="AN223" s="8"/>
      <c r="AO223" s="8"/>
      <c r="AP223" s="8"/>
    </row>
    <row r="224" spans="1:42" s="70" customFormat="1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4"/>
      <c r="P224" s="78"/>
      <c r="Q224" s="78"/>
      <c r="R224" s="78"/>
      <c r="S224" s="77"/>
      <c r="T224" s="36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23"/>
      <c r="AL224" s="8"/>
      <c r="AM224" s="8"/>
      <c r="AN224" s="8"/>
      <c r="AO224" s="8"/>
      <c r="AP224" s="8"/>
    </row>
    <row r="225" spans="1:42" s="70" customFormat="1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4"/>
      <c r="P225" s="78"/>
      <c r="Q225" s="78"/>
      <c r="R225" s="78"/>
      <c r="S225" s="77"/>
      <c r="T225" s="36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23"/>
      <c r="AL225" s="8"/>
      <c r="AM225" s="8"/>
      <c r="AN225" s="8"/>
      <c r="AO225" s="8"/>
      <c r="AP225" s="8"/>
    </row>
    <row r="226" spans="1:42" s="70" customFormat="1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4"/>
      <c r="P226" s="78"/>
      <c r="Q226" s="78"/>
      <c r="R226" s="78"/>
      <c r="S226" s="77"/>
      <c r="T226" s="36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23"/>
      <c r="AL226" s="8"/>
      <c r="AM226" s="8"/>
      <c r="AN226" s="8"/>
      <c r="AO226" s="8"/>
      <c r="AP226" s="8"/>
    </row>
    <row r="227" spans="1:42" s="70" customFormat="1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4"/>
      <c r="P227" s="78"/>
      <c r="Q227" s="78"/>
      <c r="R227" s="78"/>
      <c r="S227" s="77"/>
      <c r="T227" s="36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23"/>
      <c r="AL227" s="8"/>
      <c r="AM227" s="8"/>
      <c r="AN227" s="8"/>
      <c r="AO227" s="8"/>
      <c r="AP227" s="8"/>
    </row>
    <row r="228" spans="1:42" s="70" customFormat="1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4"/>
      <c r="P228" s="78"/>
      <c r="Q228" s="78"/>
      <c r="R228" s="78"/>
      <c r="S228" s="77"/>
      <c r="T228" s="36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23"/>
      <c r="AL228" s="8"/>
      <c r="AM228" s="8"/>
      <c r="AN228" s="8"/>
      <c r="AO228" s="8"/>
      <c r="AP228" s="8"/>
    </row>
    <row r="229" spans="1:42" s="70" customFormat="1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4"/>
      <c r="P229" s="78"/>
      <c r="Q229" s="78"/>
      <c r="R229" s="78"/>
      <c r="S229" s="77"/>
      <c r="T229" s="36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23"/>
      <c r="AL229" s="8"/>
      <c r="AM229" s="8"/>
      <c r="AN229" s="8"/>
      <c r="AO229" s="8"/>
      <c r="AP229" s="8"/>
    </row>
    <row r="230" spans="1:42" s="70" customFormat="1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4"/>
      <c r="P230" s="78"/>
      <c r="Q230" s="78"/>
      <c r="R230" s="78"/>
      <c r="S230" s="77"/>
      <c r="T230" s="36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23"/>
      <c r="AL230" s="8"/>
      <c r="AM230" s="8"/>
      <c r="AN230" s="8"/>
      <c r="AO230" s="8"/>
      <c r="AP230" s="8"/>
    </row>
    <row r="231" spans="1:42" s="70" customFormat="1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4"/>
      <c r="P231" s="78"/>
      <c r="Q231" s="78"/>
      <c r="R231" s="78"/>
      <c r="S231" s="77"/>
      <c r="T231" s="36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23"/>
      <c r="AL231" s="8"/>
      <c r="AM231" s="8"/>
      <c r="AN231" s="8"/>
      <c r="AO231" s="8"/>
      <c r="AP231" s="8"/>
    </row>
    <row r="232" spans="1:42" s="70" customFormat="1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4"/>
      <c r="P232" s="78"/>
      <c r="Q232" s="78"/>
      <c r="R232" s="78"/>
      <c r="S232" s="77"/>
      <c r="T232" s="36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23"/>
      <c r="AL232" s="8"/>
      <c r="AM232" s="8"/>
      <c r="AN232" s="8"/>
      <c r="AO232" s="8"/>
      <c r="AP232" s="8"/>
    </row>
    <row r="233" spans="1:42" s="70" customFormat="1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4"/>
      <c r="P233" s="78"/>
      <c r="Q233" s="78"/>
      <c r="R233" s="78"/>
      <c r="S233" s="77"/>
      <c r="T233" s="36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23"/>
      <c r="AL233" s="8"/>
      <c r="AM233" s="8"/>
      <c r="AN233" s="8"/>
      <c r="AO233" s="8"/>
      <c r="AP233" s="8"/>
    </row>
    <row r="234" spans="1:42" s="70" customFormat="1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4"/>
      <c r="P234" s="78"/>
      <c r="Q234" s="78"/>
      <c r="R234" s="78"/>
      <c r="S234" s="77"/>
      <c r="T234" s="36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23"/>
      <c r="AL234" s="8"/>
      <c r="AM234" s="8"/>
      <c r="AN234" s="8"/>
      <c r="AO234" s="8"/>
      <c r="AP234" s="8"/>
    </row>
    <row r="235" spans="1:42" s="70" customFormat="1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4"/>
      <c r="P235" s="78"/>
      <c r="Q235" s="78"/>
      <c r="R235" s="78"/>
      <c r="S235" s="77"/>
      <c r="T235" s="36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23"/>
      <c r="AL235" s="8"/>
      <c r="AM235" s="8"/>
      <c r="AN235" s="8"/>
      <c r="AO235" s="8"/>
      <c r="AP235" s="8"/>
    </row>
    <row r="236" spans="1:42" s="70" customFormat="1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4"/>
      <c r="P236" s="78"/>
      <c r="Q236" s="78"/>
      <c r="R236" s="78"/>
      <c r="S236" s="77"/>
      <c r="T236" s="36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23"/>
      <c r="AL236" s="8"/>
      <c r="AM236" s="8"/>
      <c r="AN236" s="8"/>
      <c r="AO236" s="8"/>
      <c r="AP236" s="8"/>
    </row>
    <row r="237" spans="1:42" s="70" customFormat="1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4"/>
      <c r="P237" s="78"/>
      <c r="Q237" s="78"/>
      <c r="R237" s="78"/>
      <c r="S237" s="77"/>
      <c r="T237" s="36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23"/>
      <c r="AL237" s="8"/>
      <c r="AM237" s="8"/>
      <c r="AN237" s="8"/>
      <c r="AO237" s="8"/>
      <c r="AP237" s="8"/>
    </row>
    <row r="238" spans="1:42" s="70" customFormat="1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4"/>
      <c r="P238" s="78"/>
      <c r="Q238" s="78"/>
      <c r="R238" s="78"/>
      <c r="S238" s="77"/>
      <c r="T238" s="36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23"/>
      <c r="AL238" s="8"/>
      <c r="AM238" s="8"/>
      <c r="AN238" s="8"/>
      <c r="AO238" s="8"/>
      <c r="AP238" s="8"/>
    </row>
    <row r="239" spans="1:42" s="70" customFormat="1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4"/>
      <c r="P239" s="78"/>
      <c r="Q239" s="78"/>
      <c r="R239" s="78"/>
      <c r="S239" s="77"/>
      <c r="T239" s="36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23"/>
      <c r="AL239" s="8"/>
      <c r="AM239" s="8"/>
      <c r="AN239" s="8"/>
      <c r="AO239" s="8"/>
      <c r="AP239" s="8"/>
    </row>
    <row r="240" spans="1:42" s="70" customFormat="1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4"/>
      <c r="P240" s="78"/>
      <c r="Q240" s="78"/>
      <c r="R240" s="78"/>
      <c r="S240" s="77"/>
      <c r="T240" s="36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23"/>
      <c r="AL240" s="8"/>
      <c r="AM240" s="8"/>
      <c r="AN240" s="8"/>
      <c r="AO240" s="8"/>
      <c r="AP240" s="8"/>
    </row>
    <row r="241" spans="1:42" s="70" customFormat="1" ht="1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4"/>
      <c r="P241" s="78"/>
      <c r="Q241" s="78"/>
      <c r="R241" s="78"/>
      <c r="S241" s="77"/>
      <c r="T241" s="36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23"/>
      <c r="AL241" s="8"/>
      <c r="AM241" s="8"/>
      <c r="AN241" s="8"/>
      <c r="AO241" s="8"/>
      <c r="AP241" s="8"/>
    </row>
    <row r="242" spans="1:42" s="70" customFormat="1" ht="1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4"/>
      <c r="P242" s="78"/>
      <c r="Q242" s="78"/>
      <c r="R242" s="78"/>
      <c r="S242" s="77"/>
      <c r="T242" s="36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23"/>
      <c r="AL242" s="8"/>
      <c r="AM242" s="8"/>
      <c r="AN242" s="8"/>
      <c r="AO242" s="8"/>
      <c r="AP242" s="8"/>
    </row>
    <row r="243" spans="1:42" s="70" customFormat="1" ht="1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4"/>
      <c r="P243" s="78"/>
      <c r="Q243" s="78"/>
      <c r="R243" s="78"/>
      <c r="S243" s="77"/>
      <c r="T243" s="36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23"/>
      <c r="AL243" s="8"/>
      <c r="AM243" s="8"/>
      <c r="AN243" s="8"/>
      <c r="AO243" s="8"/>
      <c r="AP24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2" style="112" customWidth="1"/>
    <col min="3" max="3" width="17.5703125" style="77" customWidth="1"/>
    <col min="4" max="4" width="10.5703125" style="113" customWidth="1"/>
    <col min="5" max="5" width="10.28515625" style="113" customWidth="1"/>
    <col min="6" max="6" width="0.7109375" style="36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173" customWidth="1"/>
    <col min="22" max="22" width="11" style="77" customWidth="1"/>
    <col min="23" max="23" width="24.140625" style="113" customWidth="1"/>
    <col min="24" max="24" width="9.42578125" style="77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3" t="s">
        <v>108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64"/>
      <c r="R1" s="164"/>
      <c r="S1" s="164"/>
      <c r="T1" s="164"/>
      <c r="U1" s="164"/>
      <c r="V1" s="79"/>
      <c r="W1" s="80"/>
      <c r="X1" s="81"/>
      <c r="Y1" s="82"/>
      <c r="Z1" s="82"/>
      <c r="AA1" s="82"/>
      <c r="AB1" s="82"/>
      <c r="AC1" s="82"/>
      <c r="AD1" s="82"/>
    </row>
    <row r="2" spans="1:32" x14ac:dyDescent="0.25">
      <c r="A2" s="8"/>
      <c r="B2" s="10" t="s">
        <v>58</v>
      </c>
      <c r="C2" s="4" t="s">
        <v>38</v>
      </c>
      <c r="D2" s="11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65"/>
      <c r="R2" s="165"/>
      <c r="S2" s="165"/>
      <c r="T2" s="165"/>
      <c r="U2" s="165"/>
      <c r="V2" s="11"/>
      <c r="W2" s="83"/>
      <c r="X2" s="41"/>
      <c r="Y2" s="82"/>
      <c r="Z2" s="82"/>
      <c r="AA2" s="82"/>
      <c r="AB2" s="82"/>
      <c r="AC2" s="82"/>
      <c r="AD2" s="82"/>
    </row>
    <row r="3" spans="1:32" x14ac:dyDescent="0.25">
      <c r="A3" s="8"/>
      <c r="B3" s="85" t="s">
        <v>109</v>
      </c>
      <c r="C3" s="22" t="s">
        <v>61</v>
      </c>
      <c r="D3" s="86" t="s">
        <v>62</v>
      </c>
      <c r="E3" s="87" t="s">
        <v>1</v>
      </c>
      <c r="F3" s="24"/>
      <c r="G3" s="88" t="s">
        <v>63</v>
      </c>
      <c r="H3" s="89" t="s">
        <v>64</v>
      </c>
      <c r="I3" s="89" t="s">
        <v>30</v>
      </c>
      <c r="J3" s="17" t="s">
        <v>65</v>
      </c>
      <c r="K3" s="90" t="s">
        <v>66</v>
      </c>
      <c r="L3" s="90" t="s">
        <v>67</v>
      </c>
      <c r="M3" s="88" t="s">
        <v>68</v>
      </c>
      <c r="N3" s="88" t="s">
        <v>29</v>
      </c>
      <c r="O3" s="89" t="s">
        <v>69</v>
      </c>
      <c r="P3" s="88" t="s">
        <v>64</v>
      </c>
      <c r="Q3" s="166" t="s">
        <v>3</v>
      </c>
      <c r="R3" s="166">
        <v>1</v>
      </c>
      <c r="S3" s="166">
        <v>2</v>
      </c>
      <c r="T3" s="166">
        <v>3</v>
      </c>
      <c r="U3" s="166" t="s">
        <v>70</v>
      </c>
      <c r="V3" s="17" t="s">
        <v>21</v>
      </c>
      <c r="W3" s="16" t="s">
        <v>71</v>
      </c>
      <c r="X3" s="16" t="s">
        <v>72</v>
      </c>
      <c r="Y3" s="82"/>
      <c r="Z3" s="82"/>
      <c r="AA3" s="82"/>
      <c r="AB3" s="82"/>
      <c r="AC3" s="82"/>
      <c r="AD3" s="82"/>
    </row>
    <row r="4" spans="1:32" x14ac:dyDescent="0.25">
      <c r="A4" s="115"/>
      <c r="B4" s="142" t="s">
        <v>85</v>
      </c>
      <c r="C4" s="116" t="s">
        <v>86</v>
      </c>
      <c r="D4" s="117" t="s">
        <v>87</v>
      </c>
      <c r="E4" s="162" t="s">
        <v>40</v>
      </c>
      <c r="F4" s="163"/>
      <c r="G4" s="118"/>
      <c r="H4" s="119">
        <v>1</v>
      </c>
      <c r="I4" s="118"/>
      <c r="J4" s="120"/>
      <c r="K4" s="120" t="s">
        <v>82</v>
      </c>
      <c r="L4" s="120"/>
      <c r="M4" s="120">
        <v>1</v>
      </c>
      <c r="N4" s="118"/>
      <c r="O4" s="119"/>
      <c r="P4" s="118"/>
      <c r="Q4" s="145"/>
      <c r="R4" s="145"/>
      <c r="S4" s="145"/>
      <c r="T4" s="145"/>
      <c r="U4" s="145"/>
      <c r="V4" s="121"/>
      <c r="W4" s="127" t="s">
        <v>88</v>
      </c>
      <c r="X4" s="122" t="s">
        <v>89</v>
      </c>
      <c r="Y4" s="82"/>
      <c r="Z4" s="82"/>
      <c r="AA4" s="82"/>
      <c r="AB4" s="82"/>
      <c r="AC4" s="82"/>
      <c r="AD4" s="82"/>
    </row>
    <row r="5" spans="1:32" x14ac:dyDescent="0.25">
      <c r="A5" s="115"/>
      <c r="B5" s="142" t="s">
        <v>90</v>
      </c>
      <c r="C5" s="116" t="s">
        <v>91</v>
      </c>
      <c r="D5" s="117" t="s">
        <v>87</v>
      </c>
      <c r="E5" s="162" t="s">
        <v>40</v>
      </c>
      <c r="F5" s="163"/>
      <c r="G5" s="118">
        <v>1</v>
      </c>
      <c r="H5" s="119"/>
      <c r="I5" s="118"/>
      <c r="J5" s="120" t="s">
        <v>92</v>
      </c>
      <c r="K5" s="120">
        <v>6</v>
      </c>
      <c r="L5" s="120"/>
      <c r="M5" s="120">
        <v>1</v>
      </c>
      <c r="N5" s="118"/>
      <c r="O5" s="119"/>
      <c r="P5" s="118"/>
      <c r="Q5" s="145" t="s">
        <v>143</v>
      </c>
      <c r="R5" s="145" t="s">
        <v>149</v>
      </c>
      <c r="S5" s="145" t="s">
        <v>137</v>
      </c>
      <c r="T5" s="145"/>
      <c r="U5" s="145"/>
      <c r="V5" s="121">
        <v>0.25</v>
      </c>
      <c r="W5" s="127" t="s">
        <v>93</v>
      </c>
      <c r="X5" s="122" t="s">
        <v>94</v>
      </c>
      <c r="Y5" s="82"/>
      <c r="Z5" s="82"/>
      <c r="AA5" s="82"/>
      <c r="AB5" s="82"/>
      <c r="AC5" s="82"/>
      <c r="AD5" s="82"/>
    </row>
    <row r="6" spans="1:32" x14ac:dyDescent="0.25">
      <c r="A6" s="115"/>
      <c r="B6" s="142" t="s">
        <v>95</v>
      </c>
      <c r="C6" s="116" t="s">
        <v>96</v>
      </c>
      <c r="D6" s="117" t="s">
        <v>87</v>
      </c>
      <c r="E6" s="162" t="s">
        <v>40</v>
      </c>
      <c r="F6" s="163"/>
      <c r="G6" s="118"/>
      <c r="H6" s="119"/>
      <c r="I6" s="118">
        <v>1</v>
      </c>
      <c r="J6" s="120" t="s">
        <v>75</v>
      </c>
      <c r="K6" s="120">
        <v>8</v>
      </c>
      <c r="L6" s="120"/>
      <c r="M6" s="120">
        <v>1</v>
      </c>
      <c r="N6" s="118"/>
      <c r="O6" s="119"/>
      <c r="P6" s="118">
        <v>1</v>
      </c>
      <c r="Q6" s="145" t="s">
        <v>150</v>
      </c>
      <c r="R6" s="145" t="s">
        <v>151</v>
      </c>
      <c r="S6" s="145" t="s">
        <v>152</v>
      </c>
      <c r="T6" s="145"/>
      <c r="U6" s="145"/>
      <c r="V6" s="121">
        <v>0.4</v>
      </c>
      <c r="W6" s="127" t="s">
        <v>97</v>
      </c>
      <c r="X6" s="122" t="s">
        <v>153</v>
      </c>
      <c r="Y6" s="82"/>
      <c r="Z6" s="82"/>
      <c r="AA6" s="82"/>
      <c r="AB6" s="82"/>
      <c r="AC6" s="82"/>
      <c r="AD6" s="82"/>
    </row>
    <row r="7" spans="1:32" x14ac:dyDescent="0.25">
      <c r="A7" s="115"/>
      <c r="B7" s="142" t="s">
        <v>73</v>
      </c>
      <c r="C7" s="116" t="s">
        <v>74</v>
      </c>
      <c r="D7" s="117" t="s">
        <v>87</v>
      </c>
      <c r="E7" s="162" t="s">
        <v>40</v>
      </c>
      <c r="F7" s="163"/>
      <c r="G7" s="118">
        <v>1</v>
      </c>
      <c r="H7" s="119"/>
      <c r="I7" s="118"/>
      <c r="J7" s="120" t="s">
        <v>75</v>
      </c>
      <c r="K7" s="120">
        <v>5</v>
      </c>
      <c r="L7" s="120"/>
      <c r="M7" s="120">
        <v>1</v>
      </c>
      <c r="N7" s="118"/>
      <c r="O7" s="119">
        <v>4</v>
      </c>
      <c r="P7" s="118">
        <v>1</v>
      </c>
      <c r="Q7" s="145" t="s">
        <v>154</v>
      </c>
      <c r="R7" s="145" t="s">
        <v>137</v>
      </c>
      <c r="S7" s="145" t="s">
        <v>139</v>
      </c>
      <c r="T7" s="145" t="s">
        <v>137</v>
      </c>
      <c r="U7" s="145" t="s">
        <v>155</v>
      </c>
      <c r="V7" s="121">
        <v>0.72727272727272729</v>
      </c>
      <c r="W7" s="127" t="s">
        <v>98</v>
      </c>
      <c r="X7" s="122" t="s">
        <v>76</v>
      </c>
      <c r="Y7" s="82"/>
      <c r="Z7" s="82"/>
      <c r="AA7" s="82"/>
      <c r="AB7" s="82"/>
      <c r="AC7" s="82"/>
      <c r="AD7" s="82"/>
    </row>
    <row r="8" spans="1:32" x14ac:dyDescent="0.25">
      <c r="A8" s="115"/>
      <c r="B8" s="142" t="s">
        <v>77</v>
      </c>
      <c r="C8" s="116" t="s">
        <v>78</v>
      </c>
      <c r="D8" s="117" t="s">
        <v>87</v>
      </c>
      <c r="E8" s="162" t="s">
        <v>40</v>
      </c>
      <c r="F8" s="163"/>
      <c r="G8" s="118">
        <v>1</v>
      </c>
      <c r="H8" s="119"/>
      <c r="I8" s="118"/>
      <c r="J8" s="120" t="s">
        <v>99</v>
      </c>
      <c r="K8" s="120">
        <v>5</v>
      </c>
      <c r="L8" s="120"/>
      <c r="M8" s="120">
        <v>1</v>
      </c>
      <c r="N8" s="118"/>
      <c r="O8" s="119">
        <v>1</v>
      </c>
      <c r="P8" s="118">
        <v>1</v>
      </c>
      <c r="Q8" s="145" t="s">
        <v>156</v>
      </c>
      <c r="R8" s="145" t="s">
        <v>144</v>
      </c>
      <c r="S8" s="145" t="s">
        <v>144</v>
      </c>
      <c r="T8" s="145" t="s">
        <v>151</v>
      </c>
      <c r="U8" s="145" t="s">
        <v>148</v>
      </c>
      <c r="V8" s="121">
        <v>0.16666666666666666</v>
      </c>
      <c r="W8" s="127" t="s">
        <v>98</v>
      </c>
      <c r="X8" s="122" t="s">
        <v>79</v>
      </c>
      <c r="Y8" s="82"/>
      <c r="Z8" s="82"/>
      <c r="AA8" s="82"/>
      <c r="AB8" s="82"/>
      <c r="AC8" s="82"/>
      <c r="AD8" s="82"/>
    </row>
    <row r="9" spans="1:32" x14ac:dyDescent="0.25">
      <c r="A9" s="115"/>
      <c r="B9" s="142" t="s">
        <v>80</v>
      </c>
      <c r="C9" s="116" t="s">
        <v>81</v>
      </c>
      <c r="D9" s="117" t="s">
        <v>87</v>
      </c>
      <c r="E9" s="162" t="s">
        <v>40</v>
      </c>
      <c r="F9" s="163"/>
      <c r="G9" s="118">
        <v>1</v>
      </c>
      <c r="H9" s="119"/>
      <c r="I9" s="118"/>
      <c r="J9" s="120" t="s">
        <v>99</v>
      </c>
      <c r="K9" s="120"/>
      <c r="L9" s="120"/>
      <c r="M9" s="120">
        <v>1</v>
      </c>
      <c r="N9" s="118"/>
      <c r="O9" s="119"/>
      <c r="P9" s="118"/>
      <c r="Q9" s="145"/>
      <c r="R9" s="145"/>
      <c r="S9" s="145"/>
      <c r="T9" s="145"/>
      <c r="U9" s="145"/>
      <c r="V9" s="121"/>
      <c r="W9" s="127" t="s">
        <v>100</v>
      </c>
      <c r="X9" s="122" t="s">
        <v>83</v>
      </c>
      <c r="Y9" s="82"/>
      <c r="Z9" s="82"/>
      <c r="AA9" s="82"/>
      <c r="AB9" s="82"/>
      <c r="AC9" s="82"/>
      <c r="AD9" s="82"/>
    </row>
    <row r="10" spans="1:32" x14ac:dyDescent="0.25">
      <c r="A10" s="115"/>
      <c r="B10" s="142" t="s">
        <v>101</v>
      </c>
      <c r="C10" s="116" t="s">
        <v>102</v>
      </c>
      <c r="D10" s="117" t="s">
        <v>87</v>
      </c>
      <c r="E10" s="162" t="s">
        <v>40</v>
      </c>
      <c r="F10" s="163"/>
      <c r="G10" s="118"/>
      <c r="H10" s="119"/>
      <c r="I10" s="118">
        <v>1</v>
      </c>
      <c r="J10" s="120" t="s">
        <v>75</v>
      </c>
      <c r="K10" s="120">
        <v>8</v>
      </c>
      <c r="L10" s="120"/>
      <c r="M10" s="120">
        <v>1</v>
      </c>
      <c r="N10" s="118"/>
      <c r="O10" s="119"/>
      <c r="P10" s="118"/>
      <c r="Q10" s="145" t="s">
        <v>139</v>
      </c>
      <c r="R10" s="145" t="s">
        <v>139</v>
      </c>
      <c r="S10" s="145"/>
      <c r="T10" s="145"/>
      <c r="U10" s="145"/>
      <c r="V10" s="121">
        <v>0.5</v>
      </c>
      <c r="W10" s="127" t="s">
        <v>100</v>
      </c>
      <c r="X10" s="122" t="s">
        <v>103</v>
      </c>
      <c r="Y10" s="82"/>
      <c r="Z10" s="82"/>
      <c r="AA10" s="82"/>
      <c r="AB10" s="82"/>
      <c r="AC10" s="82"/>
      <c r="AD10" s="82"/>
    </row>
    <row r="11" spans="1:32" x14ac:dyDescent="0.25">
      <c r="A11" s="115"/>
      <c r="B11" s="142" t="s">
        <v>104</v>
      </c>
      <c r="C11" s="116" t="s">
        <v>105</v>
      </c>
      <c r="D11" s="117" t="s">
        <v>87</v>
      </c>
      <c r="E11" s="162" t="s">
        <v>40</v>
      </c>
      <c r="F11" s="163"/>
      <c r="G11" s="118">
        <v>1</v>
      </c>
      <c r="H11" s="119"/>
      <c r="I11" s="118"/>
      <c r="J11" s="120" t="s">
        <v>75</v>
      </c>
      <c r="K11" s="120">
        <v>5</v>
      </c>
      <c r="L11" s="120"/>
      <c r="M11" s="120">
        <v>1</v>
      </c>
      <c r="N11" s="118"/>
      <c r="O11" s="119">
        <v>2</v>
      </c>
      <c r="P11" s="118"/>
      <c r="Q11" s="145" t="s">
        <v>157</v>
      </c>
      <c r="R11" s="145"/>
      <c r="S11" s="145" t="s">
        <v>152</v>
      </c>
      <c r="T11" s="145" t="s">
        <v>137</v>
      </c>
      <c r="U11" s="145" t="s">
        <v>152</v>
      </c>
      <c r="V11" s="121">
        <v>0.7142857142857143</v>
      </c>
      <c r="W11" s="127" t="s">
        <v>93</v>
      </c>
      <c r="X11" s="122" t="s">
        <v>106</v>
      </c>
      <c r="Y11" s="82"/>
      <c r="Z11" s="82"/>
      <c r="AA11" s="82"/>
      <c r="AB11" s="82"/>
      <c r="AC11" s="82"/>
      <c r="AD11" s="82"/>
    </row>
    <row r="12" spans="1:32" x14ac:dyDescent="0.25">
      <c r="A12" s="23"/>
      <c r="B12" s="22" t="s">
        <v>9</v>
      </c>
      <c r="C12" s="17"/>
      <c r="D12" s="16"/>
      <c r="E12" s="91"/>
      <c r="F12" s="92"/>
      <c r="G12" s="18">
        <f>SUM(G4:G11)</f>
        <v>5</v>
      </c>
      <c r="H12" s="18">
        <f>SUM(H4:H11)</f>
        <v>1</v>
      </c>
      <c r="I12" s="18">
        <f>SUM(I4:I11)</f>
        <v>2</v>
      </c>
      <c r="J12" s="17"/>
      <c r="K12" s="17"/>
      <c r="L12" s="17"/>
      <c r="M12" s="18">
        <f t="shared" ref="M12:P12" si="0">SUM(M4:M11)</f>
        <v>8</v>
      </c>
      <c r="N12" s="18"/>
      <c r="O12" s="18">
        <f t="shared" si="0"/>
        <v>7</v>
      </c>
      <c r="P12" s="18">
        <f t="shared" si="0"/>
        <v>3</v>
      </c>
      <c r="Q12" s="94" t="s">
        <v>158</v>
      </c>
      <c r="R12" s="94" t="s">
        <v>161</v>
      </c>
      <c r="S12" s="94" t="s">
        <v>160</v>
      </c>
      <c r="T12" s="94" t="s">
        <v>139</v>
      </c>
      <c r="U12" s="94" t="s">
        <v>159</v>
      </c>
      <c r="V12" s="30">
        <v>0.51400000000000001</v>
      </c>
      <c r="W12" s="93"/>
      <c r="X12" s="94"/>
      <c r="Y12" s="82"/>
      <c r="Z12" s="82"/>
      <c r="AA12" s="82"/>
      <c r="AB12" s="82"/>
      <c r="AC12" s="82"/>
      <c r="AD12" s="82"/>
    </row>
    <row r="13" spans="1:32" x14ac:dyDescent="0.25">
      <c r="A13" s="23"/>
      <c r="B13" s="95" t="s">
        <v>84</v>
      </c>
      <c r="C13" s="96" t="s">
        <v>107</v>
      </c>
      <c r="D13" s="97"/>
      <c r="E13" s="98"/>
      <c r="F13" s="99"/>
      <c r="G13" s="100"/>
      <c r="H13" s="100"/>
      <c r="I13" s="100"/>
      <c r="J13" s="101"/>
      <c r="K13" s="101"/>
      <c r="L13" s="101"/>
      <c r="M13" s="100"/>
      <c r="N13" s="100"/>
      <c r="O13" s="100"/>
      <c r="P13" s="100"/>
      <c r="Q13" s="167"/>
      <c r="R13" s="167"/>
      <c r="S13" s="167"/>
      <c r="T13" s="167"/>
      <c r="U13" s="167"/>
      <c r="V13" s="100"/>
      <c r="W13" s="97"/>
      <c r="X13" s="102"/>
      <c r="Y13" s="82"/>
      <c r="Z13" s="82"/>
      <c r="AA13" s="82"/>
      <c r="AB13" s="82"/>
      <c r="AC13" s="82"/>
      <c r="AD13" s="82"/>
    </row>
    <row r="14" spans="1:32" x14ac:dyDescent="0.25">
      <c r="A14" s="23"/>
      <c r="B14" s="103"/>
      <c r="C14" s="104"/>
      <c r="D14" s="104"/>
      <c r="E14" s="124"/>
      <c r="F14" s="124"/>
      <c r="G14" s="106"/>
      <c r="H14" s="107"/>
      <c r="I14" s="105"/>
      <c r="J14" s="107"/>
      <c r="K14" s="105"/>
      <c r="L14" s="107"/>
      <c r="M14" s="105"/>
      <c r="N14" s="105"/>
      <c r="O14" s="105"/>
      <c r="P14" s="105"/>
      <c r="Q14" s="168"/>
      <c r="R14" s="168"/>
      <c r="S14" s="168"/>
      <c r="T14" s="168"/>
      <c r="U14" s="168"/>
      <c r="V14" s="105"/>
      <c r="W14" s="105"/>
      <c r="X14" s="108"/>
      <c r="Y14" s="82"/>
      <c r="Z14" s="82"/>
      <c r="AA14" s="82"/>
      <c r="AB14" s="82"/>
      <c r="AC14" s="82"/>
      <c r="AD14" s="82"/>
    </row>
    <row r="15" spans="1:32" s="111" customFormat="1" ht="18.75" customHeight="1" x14ac:dyDescent="0.2">
      <c r="A15" s="8"/>
      <c r="B15" s="125" t="s">
        <v>110</v>
      </c>
      <c r="C15" s="79"/>
      <c r="D15" s="80"/>
      <c r="E15" s="80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164"/>
      <c r="R15" s="164"/>
      <c r="S15" s="164"/>
      <c r="T15" s="164"/>
      <c r="U15" s="164"/>
      <c r="V15" s="79"/>
      <c r="W15" s="80"/>
      <c r="X15" s="81"/>
      <c r="Y15" s="24"/>
      <c r="Z15" s="24"/>
      <c r="AA15" s="24"/>
      <c r="AB15" s="24"/>
      <c r="AC15" s="24"/>
      <c r="AD15" s="24"/>
      <c r="AE15" s="24"/>
      <c r="AF15" s="24"/>
    </row>
    <row r="16" spans="1:32" s="126" customFormat="1" ht="15" customHeight="1" x14ac:dyDescent="0.2">
      <c r="A16" s="23"/>
      <c r="B16" s="85" t="s">
        <v>109</v>
      </c>
      <c r="C16" s="22" t="s">
        <v>111</v>
      </c>
      <c r="D16" s="86" t="s">
        <v>62</v>
      </c>
      <c r="E16" s="87" t="s">
        <v>1</v>
      </c>
      <c r="F16" s="37"/>
      <c r="G16" s="88" t="s">
        <v>63</v>
      </c>
      <c r="H16" s="89" t="s">
        <v>64</v>
      </c>
      <c r="I16" s="89" t="s">
        <v>30</v>
      </c>
      <c r="J16" s="17" t="s">
        <v>65</v>
      </c>
      <c r="K16" s="90" t="s">
        <v>66</v>
      </c>
      <c r="L16" s="90" t="s">
        <v>67</v>
      </c>
      <c r="M16" s="88" t="s">
        <v>68</v>
      </c>
      <c r="N16" s="88" t="s">
        <v>29</v>
      </c>
      <c r="O16" s="89" t="s">
        <v>69</v>
      </c>
      <c r="P16" s="88" t="s">
        <v>64</v>
      </c>
      <c r="Q16" s="166" t="s">
        <v>3</v>
      </c>
      <c r="R16" s="166">
        <v>1</v>
      </c>
      <c r="S16" s="166">
        <v>2</v>
      </c>
      <c r="T16" s="166">
        <v>3</v>
      </c>
      <c r="U16" s="166" t="s">
        <v>70</v>
      </c>
      <c r="V16" s="17" t="s">
        <v>112</v>
      </c>
      <c r="W16" s="16" t="s">
        <v>71</v>
      </c>
      <c r="X16" s="16" t="s">
        <v>72</v>
      </c>
      <c r="Y16" s="24"/>
      <c r="Z16" s="24"/>
      <c r="AA16" s="24"/>
      <c r="AB16" s="24"/>
      <c r="AC16" s="24"/>
      <c r="AD16" s="24"/>
      <c r="AE16" s="24"/>
      <c r="AF16" s="24"/>
    </row>
    <row r="17" spans="1:32" s="126" customFormat="1" ht="15" customHeight="1" x14ac:dyDescent="0.2">
      <c r="A17" s="23"/>
      <c r="B17" s="142" t="s">
        <v>130</v>
      </c>
      <c r="C17" s="116" t="s">
        <v>115</v>
      </c>
      <c r="D17" s="117" t="s">
        <v>113</v>
      </c>
      <c r="E17" s="127" t="s">
        <v>40</v>
      </c>
      <c r="F17" s="143"/>
      <c r="G17" s="144">
        <v>1</v>
      </c>
      <c r="H17" s="145"/>
      <c r="I17" s="144"/>
      <c r="J17" s="120"/>
      <c r="K17" s="146" t="s">
        <v>82</v>
      </c>
      <c r="L17" s="147"/>
      <c r="M17" s="148">
        <v>1</v>
      </c>
      <c r="N17" s="128"/>
      <c r="O17" s="136">
        <v>1</v>
      </c>
      <c r="P17" s="128"/>
      <c r="Q17" s="145" t="s">
        <v>137</v>
      </c>
      <c r="R17" s="145"/>
      <c r="S17" s="145"/>
      <c r="T17" s="145"/>
      <c r="U17" s="145" t="s">
        <v>137</v>
      </c>
      <c r="V17" s="149">
        <v>1</v>
      </c>
      <c r="W17" s="127" t="s">
        <v>131</v>
      </c>
      <c r="X17" s="118">
        <v>378</v>
      </c>
      <c r="Y17" s="24"/>
      <c r="Z17" s="24"/>
      <c r="AA17" s="24"/>
      <c r="AB17" s="24"/>
      <c r="AC17" s="24"/>
      <c r="AD17" s="24"/>
      <c r="AE17" s="24"/>
      <c r="AF17" s="24"/>
    </row>
    <row r="18" spans="1:32" s="126" customFormat="1" ht="15" customHeight="1" x14ac:dyDescent="0.2">
      <c r="A18" s="23"/>
      <c r="B18" s="150" t="s">
        <v>118</v>
      </c>
      <c r="C18" s="151" t="s">
        <v>132</v>
      </c>
      <c r="D18" s="129" t="s">
        <v>114</v>
      </c>
      <c r="E18" s="129" t="s">
        <v>40</v>
      </c>
      <c r="F18" s="152"/>
      <c r="G18" s="153"/>
      <c r="H18" s="154"/>
      <c r="I18" s="153">
        <v>1</v>
      </c>
      <c r="J18" s="155" t="s">
        <v>99</v>
      </c>
      <c r="K18" s="156">
        <v>3</v>
      </c>
      <c r="L18" s="157" t="s">
        <v>128</v>
      </c>
      <c r="M18" s="157">
        <v>1</v>
      </c>
      <c r="N18" s="158"/>
      <c r="O18" s="159">
        <v>2</v>
      </c>
      <c r="P18" s="27">
        <v>1</v>
      </c>
      <c r="Q18" s="160" t="s">
        <v>138</v>
      </c>
      <c r="R18" s="160" t="s">
        <v>137</v>
      </c>
      <c r="S18" s="160" t="s">
        <v>139</v>
      </c>
      <c r="T18" s="160" t="s">
        <v>137</v>
      </c>
      <c r="U18" s="160" t="s">
        <v>140</v>
      </c>
      <c r="V18" s="135">
        <v>0.75</v>
      </c>
      <c r="W18" s="129" t="s">
        <v>133</v>
      </c>
      <c r="X18" s="27">
        <v>350</v>
      </c>
      <c r="Y18" s="24"/>
      <c r="Z18" s="24"/>
      <c r="AA18" s="24"/>
      <c r="AB18" s="24"/>
      <c r="AC18" s="24"/>
      <c r="AD18" s="24"/>
      <c r="AE18" s="24"/>
      <c r="AF18" s="24"/>
    </row>
    <row r="19" spans="1:32" s="126" customFormat="1" ht="15" customHeight="1" x14ac:dyDescent="0.2">
      <c r="A19" s="23"/>
      <c r="B19" s="142" t="s">
        <v>120</v>
      </c>
      <c r="C19" s="116" t="s">
        <v>121</v>
      </c>
      <c r="D19" s="117" t="s">
        <v>113</v>
      </c>
      <c r="E19" s="127" t="s">
        <v>40</v>
      </c>
      <c r="F19" s="143"/>
      <c r="G19" s="144">
        <v>1</v>
      </c>
      <c r="H19" s="145"/>
      <c r="I19" s="144"/>
      <c r="J19" s="120" t="s">
        <v>99</v>
      </c>
      <c r="K19" s="146">
        <v>6</v>
      </c>
      <c r="L19" s="147" t="s">
        <v>122</v>
      </c>
      <c r="M19" s="148">
        <v>1</v>
      </c>
      <c r="N19" s="128">
        <v>1</v>
      </c>
      <c r="O19" s="136">
        <v>2</v>
      </c>
      <c r="P19" s="128">
        <v>4</v>
      </c>
      <c r="Q19" s="145" t="s">
        <v>141</v>
      </c>
      <c r="R19" s="145"/>
      <c r="S19" s="145" t="s">
        <v>137</v>
      </c>
      <c r="T19" s="145" t="s">
        <v>142</v>
      </c>
      <c r="U19" s="161" t="s">
        <v>140</v>
      </c>
      <c r="V19" s="149">
        <v>1</v>
      </c>
      <c r="W19" s="127" t="s">
        <v>119</v>
      </c>
      <c r="X19" s="118">
        <v>843</v>
      </c>
      <c r="Y19" s="24"/>
      <c r="Z19" s="24"/>
      <c r="AA19" s="24"/>
      <c r="AB19" s="24"/>
      <c r="AC19" s="24"/>
      <c r="AD19" s="24"/>
      <c r="AE19" s="24"/>
      <c r="AF19" s="24"/>
    </row>
    <row r="20" spans="1:32" s="126" customFormat="1" ht="15" customHeight="1" x14ac:dyDescent="0.2">
      <c r="A20" s="23"/>
      <c r="B20" s="142" t="s">
        <v>126</v>
      </c>
      <c r="C20" s="116" t="s">
        <v>127</v>
      </c>
      <c r="D20" s="117" t="s">
        <v>113</v>
      </c>
      <c r="E20" s="127" t="s">
        <v>40</v>
      </c>
      <c r="F20" s="143"/>
      <c r="G20" s="144">
        <v>1</v>
      </c>
      <c r="H20" s="145"/>
      <c r="I20" s="144"/>
      <c r="J20" s="120" t="s">
        <v>99</v>
      </c>
      <c r="K20" s="146">
        <v>5</v>
      </c>
      <c r="L20" s="147" t="s">
        <v>128</v>
      </c>
      <c r="M20" s="148">
        <v>1</v>
      </c>
      <c r="N20" s="128"/>
      <c r="O20" s="136">
        <v>1</v>
      </c>
      <c r="P20" s="128">
        <v>1</v>
      </c>
      <c r="Q20" s="145" t="s">
        <v>143</v>
      </c>
      <c r="R20" s="145" t="s">
        <v>144</v>
      </c>
      <c r="S20" s="145"/>
      <c r="T20" s="145"/>
      <c r="U20" s="145" t="s">
        <v>145</v>
      </c>
      <c r="V20" s="149">
        <v>0.25</v>
      </c>
      <c r="W20" s="127" t="s">
        <v>98</v>
      </c>
      <c r="X20" s="118">
        <v>880</v>
      </c>
      <c r="Y20" s="24"/>
      <c r="Z20" s="24"/>
      <c r="AA20" s="24"/>
      <c r="AB20" s="24"/>
      <c r="AC20" s="24"/>
      <c r="AD20" s="24"/>
      <c r="AE20" s="24"/>
      <c r="AF20" s="24"/>
    </row>
    <row r="21" spans="1:32" s="126" customFormat="1" ht="15" customHeight="1" x14ac:dyDescent="0.2">
      <c r="A21" s="23"/>
      <c r="B21" s="142" t="s">
        <v>123</v>
      </c>
      <c r="C21" s="116" t="s">
        <v>124</v>
      </c>
      <c r="D21" s="117" t="s">
        <v>113</v>
      </c>
      <c r="E21" s="127" t="s">
        <v>40</v>
      </c>
      <c r="F21" s="143"/>
      <c r="G21" s="144">
        <v>1</v>
      </c>
      <c r="H21" s="145"/>
      <c r="I21" s="144"/>
      <c r="J21" s="120" t="s">
        <v>75</v>
      </c>
      <c r="K21" s="146">
        <v>9</v>
      </c>
      <c r="L21" s="147"/>
      <c r="M21" s="148">
        <v>1</v>
      </c>
      <c r="N21" s="128"/>
      <c r="O21" s="136">
        <v>1</v>
      </c>
      <c r="P21" s="128"/>
      <c r="Q21" s="145" t="s">
        <v>146</v>
      </c>
      <c r="R21" s="145"/>
      <c r="S21" s="145" t="s">
        <v>140</v>
      </c>
      <c r="T21" s="145" t="s">
        <v>145</v>
      </c>
      <c r="U21" s="145" t="s">
        <v>144</v>
      </c>
      <c r="V21" s="149">
        <v>0.5</v>
      </c>
      <c r="W21" s="127" t="s">
        <v>125</v>
      </c>
      <c r="X21" s="118">
        <v>209</v>
      </c>
      <c r="Y21" s="24"/>
      <c r="Z21" s="24"/>
      <c r="AA21" s="24"/>
      <c r="AB21" s="24"/>
      <c r="AC21" s="24"/>
      <c r="AD21" s="24"/>
      <c r="AE21" s="24"/>
      <c r="AF21" s="24"/>
    </row>
    <row r="22" spans="1:32" s="126" customFormat="1" ht="15" customHeight="1" x14ac:dyDescent="0.2">
      <c r="A22" s="23"/>
      <c r="B22" s="150" t="s">
        <v>116</v>
      </c>
      <c r="C22" s="151" t="s">
        <v>117</v>
      </c>
      <c r="D22" s="129" t="s">
        <v>114</v>
      </c>
      <c r="E22" s="129" t="s">
        <v>40</v>
      </c>
      <c r="F22" s="143"/>
      <c r="G22" s="153">
        <v>1</v>
      </c>
      <c r="H22" s="154"/>
      <c r="I22" s="153"/>
      <c r="J22" s="155" t="s">
        <v>99</v>
      </c>
      <c r="K22" s="156">
        <v>3</v>
      </c>
      <c r="L22" s="157"/>
      <c r="M22" s="157">
        <v>1</v>
      </c>
      <c r="N22" s="158"/>
      <c r="O22" s="159"/>
      <c r="P22" s="27">
        <v>3</v>
      </c>
      <c r="Q22" s="160" t="s">
        <v>147</v>
      </c>
      <c r="R22" s="160" t="s">
        <v>137</v>
      </c>
      <c r="S22" s="160" t="s">
        <v>148</v>
      </c>
      <c r="T22" s="160" t="s">
        <v>137</v>
      </c>
      <c r="U22" s="160"/>
      <c r="V22" s="135">
        <v>0.75</v>
      </c>
      <c r="W22" s="129" t="s">
        <v>93</v>
      </c>
      <c r="X22" s="27">
        <v>725</v>
      </c>
      <c r="Y22" s="24"/>
      <c r="Z22" s="24"/>
      <c r="AA22" s="24"/>
      <c r="AB22" s="24"/>
      <c r="AC22" s="24"/>
      <c r="AD22" s="24"/>
      <c r="AE22" s="24"/>
      <c r="AF22" s="24"/>
    </row>
    <row r="23" spans="1:32" s="126" customFormat="1" ht="15" customHeight="1" x14ac:dyDescent="0.2">
      <c r="A23" s="8"/>
      <c r="B23" s="22" t="s">
        <v>9</v>
      </c>
      <c r="C23" s="17"/>
      <c r="D23" s="16"/>
      <c r="E23" s="91"/>
      <c r="F23" s="37"/>
      <c r="G23" s="18">
        <f>SUM(G17:G22)</f>
        <v>5</v>
      </c>
      <c r="H23" s="18"/>
      <c r="I23" s="18">
        <f>SUM(I17:I22)</f>
        <v>1</v>
      </c>
      <c r="J23" s="17"/>
      <c r="K23" s="17"/>
      <c r="L23" s="17"/>
      <c r="M23" s="18">
        <f t="shared" ref="M23:P23" si="1">SUM(M17:M22)</f>
        <v>6</v>
      </c>
      <c r="N23" s="18">
        <f t="shared" si="1"/>
        <v>1</v>
      </c>
      <c r="O23" s="18">
        <f t="shared" si="1"/>
        <v>7</v>
      </c>
      <c r="P23" s="18">
        <f t="shared" si="1"/>
        <v>9</v>
      </c>
      <c r="Q23" s="94" t="s">
        <v>162</v>
      </c>
      <c r="R23" s="94" t="s">
        <v>152</v>
      </c>
      <c r="S23" s="94" t="s">
        <v>163</v>
      </c>
      <c r="T23" s="94" t="s">
        <v>138</v>
      </c>
      <c r="U23" s="94" t="s">
        <v>163</v>
      </c>
      <c r="V23" s="30">
        <v>0.69</v>
      </c>
      <c r="W23" s="93"/>
      <c r="X23" s="94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130" t="s">
        <v>84</v>
      </c>
      <c r="C24" s="131" t="s">
        <v>129</v>
      </c>
      <c r="D24" s="132"/>
      <c r="E24" s="101"/>
      <c r="F24" s="100"/>
      <c r="G24" s="133"/>
      <c r="H24" s="101"/>
      <c r="I24" s="97"/>
      <c r="J24" s="101"/>
      <c r="K24" s="101"/>
      <c r="L24" s="101"/>
      <c r="M24" s="101"/>
      <c r="N24" s="101"/>
      <c r="O24" s="101"/>
      <c r="P24" s="101"/>
      <c r="Q24" s="169"/>
      <c r="R24" s="170"/>
      <c r="S24" s="169"/>
      <c r="T24" s="169"/>
      <c r="U24" s="169"/>
      <c r="V24" s="101"/>
      <c r="W24" s="131"/>
      <c r="X24" s="102"/>
      <c r="Y24" s="82"/>
      <c r="Z24" s="82"/>
      <c r="AA24" s="82"/>
      <c r="AB24" s="82"/>
      <c r="AC24" s="82"/>
      <c r="AD24" s="82"/>
    </row>
    <row r="25" spans="1:32" x14ac:dyDescent="0.25">
      <c r="A25" s="23"/>
      <c r="B25" s="134"/>
      <c r="C25" s="105"/>
      <c r="D25" s="104"/>
      <c r="E25" s="124"/>
      <c r="F25" s="124"/>
      <c r="G25" s="105"/>
      <c r="H25" s="107"/>
      <c r="I25" s="107"/>
      <c r="J25" s="107"/>
      <c r="K25" s="107"/>
      <c r="L25" s="107"/>
      <c r="M25" s="105"/>
      <c r="N25" s="107"/>
      <c r="O25" s="107"/>
      <c r="P25" s="107"/>
      <c r="Q25" s="171"/>
      <c r="R25" s="168"/>
      <c r="S25" s="171"/>
      <c r="T25" s="171"/>
      <c r="U25" s="171"/>
      <c r="V25" s="107"/>
      <c r="W25" s="105"/>
      <c r="X25" s="108"/>
      <c r="Y25" s="82"/>
      <c r="Z25" s="82"/>
      <c r="AA25" s="82"/>
      <c r="AB25" s="82"/>
      <c r="AC25" s="82"/>
      <c r="AD25" s="82"/>
    </row>
    <row r="26" spans="1:32" s="126" customFormat="1" ht="15" customHeight="1" x14ac:dyDescent="0.25">
      <c r="A26" s="23"/>
      <c r="B26" s="109"/>
      <c r="C26" s="1"/>
      <c r="D26" s="109"/>
      <c r="E26" s="110"/>
      <c r="F26" s="3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72"/>
      <c r="R26" s="172"/>
      <c r="S26" s="172"/>
      <c r="T26" s="172"/>
      <c r="U26" s="172"/>
      <c r="V26" s="1"/>
      <c r="W26" s="109"/>
      <c r="X26" s="1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23"/>
      <c r="B27" s="109"/>
      <c r="C27" s="1"/>
      <c r="D27" s="109"/>
      <c r="E27" s="11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72"/>
      <c r="R27" s="172"/>
      <c r="S27" s="172"/>
      <c r="T27" s="172"/>
      <c r="U27" s="172"/>
      <c r="V27" s="1"/>
      <c r="W27" s="109"/>
      <c r="X27" s="1"/>
      <c r="Y27" s="82"/>
      <c r="Z27" s="82"/>
      <c r="AA27" s="82"/>
      <c r="AB27" s="82"/>
      <c r="AC27" s="82"/>
      <c r="AD27" s="82"/>
    </row>
    <row r="28" spans="1:32" x14ac:dyDescent="0.25">
      <c r="A28" s="23"/>
      <c r="B28" s="109"/>
      <c r="C28" s="1"/>
      <c r="D28" s="109"/>
      <c r="E28" s="11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72"/>
      <c r="R28" s="172"/>
      <c r="S28" s="172"/>
      <c r="T28" s="172"/>
      <c r="U28" s="172"/>
      <c r="V28" s="1"/>
      <c r="W28" s="109"/>
      <c r="X28" s="1"/>
      <c r="Y28" s="82"/>
      <c r="Z28" s="82"/>
      <c r="AA28" s="82"/>
      <c r="AB28" s="82"/>
      <c r="AC28" s="82"/>
      <c r="AD28" s="82"/>
    </row>
    <row r="29" spans="1:32" x14ac:dyDescent="0.25">
      <c r="A29" s="23"/>
      <c r="B29" s="109"/>
      <c r="C29" s="1"/>
      <c r="D29" s="109"/>
      <c r="E29" s="11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72"/>
      <c r="R29" s="172"/>
      <c r="S29" s="172"/>
      <c r="T29" s="172"/>
      <c r="U29" s="172"/>
      <c r="V29" s="1"/>
      <c r="W29" s="109"/>
      <c r="X29" s="1"/>
      <c r="Y29" s="82"/>
      <c r="Z29" s="82"/>
      <c r="AA29" s="82"/>
      <c r="AB29" s="82"/>
      <c r="AC29" s="82"/>
      <c r="AD29" s="82"/>
    </row>
    <row r="30" spans="1:32" x14ac:dyDescent="0.25">
      <c r="A30" s="23"/>
      <c r="B30" s="109"/>
      <c r="C30" s="1"/>
      <c r="D30" s="109"/>
      <c r="E30" s="11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72"/>
      <c r="R30" s="172"/>
      <c r="S30" s="172"/>
      <c r="T30" s="172"/>
      <c r="U30" s="172"/>
      <c r="V30" s="1"/>
      <c r="W30" s="109"/>
      <c r="X30" s="1"/>
      <c r="Y30" s="82"/>
      <c r="Z30" s="82"/>
      <c r="AA30" s="82"/>
      <c r="AB30" s="82"/>
      <c r="AC30" s="82"/>
      <c r="AD30" s="82"/>
    </row>
    <row r="31" spans="1:32" x14ac:dyDescent="0.25">
      <c r="A31" s="23"/>
      <c r="B31" s="109"/>
      <c r="C31" s="1"/>
      <c r="D31" s="109"/>
      <c r="E31" s="11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72"/>
      <c r="R31" s="172"/>
      <c r="S31" s="172"/>
      <c r="T31" s="172"/>
      <c r="U31" s="172"/>
      <c r="V31" s="1"/>
      <c r="W31" s="109"/>
      <c r="X31" s="1"/>
      <c r="Y31" s="82"/>
      <c r="Z31" s="82"/>
      <c r="AA31" s="82"/>
      <c r="AB31" s="82"/>
      <c r="AC31" s="82"/>
      <c r="AD31" s="82"/>
    </row>
    <row r="32" spans="1:32" x14ac:dyDescent="0.25">
      <c r="A32" s="23"/>
      <c r="B32" s="109"/>
      <c r="C32" s="1"/>
      <c r="D32" s="109"/>
      <c r="E32" s="11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72"/>
      <c r="R32" s="172"/>
      <c r="S32" s="172"/>
      <c r="T32" s="172"/>
      <c r="U32" s="172"/>
      <c r="V32" s="1"/>
      <c r="W32" s="109"/>
      <c r="X32" s="1"/>
      <c r="Y32" s="82"/>
      <c r="Z32" s="82"/>
      <c r="AA32" s="82"/>
      <c r="AB32" s="82"/>
      <c r="AC32" s="82"/>
      <c r="AD32" s="82"/>
    </row>
    <row r="33" spans="1:30" x14ac:dyDescent="0.25">
      <c r="A33" s="23"/>
      <c r="B33" s="109"/>
      <c r="C33" s="1"/>
      <c r="D33" s="109"/>
      <c r="E33" s="11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72"/>
      <c r="R33" s="172"/>
      <c r="S33" s="172"/>
      <c r="T33" s="172"/>
      <c r="U33" s="172"/>
      <c r="V33" s="1"/>
      <c r="W33" s="109"/>
      <c r="X33" s="1"/>
      <c r="Y33" s="82"/>
      <c r="Z33" s="82"/>
      <c r="AA33" s="82"/>
      <c r="AB33" s="82"/>
      <c r="AC33" s="82"/>
      <c r="AD33" s="82"/>
    </row>
    <row r="34" spans="1:30" x14ac:dyDescent="0.25">
      <c r="A34" s="23"/>
      <c r="B34" s="109"/>
      <c r="C34" s="1"/>
      <c r="D34" s="109"/>
      <c r="E34" s="11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72"/>
      <c r="R34" s="172"/>
      <c r="S34" s="172"/>
      <c r="T34" s="172"/>
      <c r="U34" s="172"/>
      <c r="V34" s="1"/>
      <c r="W34" s="109"/>
      <c r="X34" s="1"/>
      <c r="Y34" s="82"/>
      <c r="Z34" s="82"/>
      <c r="AA34" s="82"/>
      <c r="AB34" s="82"/>
      <c r="AC34" s="82"/>
      <c r="AD34" s="82"/>
    </row>
    <row r="35" spans="1:30" x14ac:dyDescent="0.25">
      <c r="A35" s="23"/>
      <c r="B35" s="109"/>
      <c r="C35" s="1"/>
      <c r="D35" s="109"/>
      <c r="E35" s="11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72"/>
      <c r="R35" s="172"/>
      <c r="S35" s="172"/>
      <c r="T35" s="172"/>
      <c r="U35" s="172"/>
      <c r="V35" s="1"/>
      <c r="W35" s="109"/>
      <c r="X35" s="1"/>
      <c r="Y35" s="82"/>
      <c r="Z35" s="82"/>
      <c r="AA35" s="82"/>
      <c r="AB35" s="82"/>
      <c r="AC35" s="82"/>
      <c r="AD35" s="82"/>
    </row>
    <row r="36" spans="1:30" x14ac:dyDescent="0.25">
      <c r="A36" s="23"/>
      <c r="B36" s="109"/>
      <c r="C36" s="1"/>
      <c r="D36" s="109"/>
      <c r="E36" s="11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72"/>
      <c r="R36" s="172"/>
      <c r="S36" s="172"/>
      <c r="T36" s="172"/>
      <c r="U36" s="172"/>
      <c r="V36" s="1"/>
      <c r="W36" s="109"/>
      <c r="X36" s="1"/>
      <c r="Y36" s="82"/>
      <c r="Z36" s="82"/>
      <c r="AA36" s="82"/>
      <c r="AB36" s="82"/>
      <c r="AC36" s="82"/>
      <c r="AD36" s="82"/>
    </row>
    <row r="37" spans="1:30" x14ac:dyDescent="0.25">
      <c r="A37" s="23"/>
      <c r="B37" s="109"/>
      <c r="C37" s="1"/>
      <c r="D37" s="109"/>
      <c r="E37" s="11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72"/>
      <c r="R37" s="172"/>
      <c r="S37" s="172"/>
      <c r="T37" s="172"/>
      <c r="U37" s="172"/>
      <c r="V37" s="1"/>
      <c r="W37" s="109"/>
      <c r="X37" s="1"/>
      <c r="Y37" s="82"/>
      <c r="Z37" s="82"/>
      <c r="AA37" s="82"/>
      <c r="AB37" s="82"/>
      <c r="AC37" s="82"/>
      <c r="AD37" s="82"/>
    </row>
    <row r="38" spans="1:30" x14ac:dyDescent="0.25">
      <c r="A38" s="23"/>
      <c r="B38" s="109"/>
      <c r="C38" s="1"/>
      <c r="D38" s="109"/>
      <c r="E38" s="11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72"/>
      <c r="R38" s="172"/>
      <c r="S38" s="172"/>
      <c r="T38" s="172"/>
      <c r="U38" s="172"/>
      <c r="V38" s="1"/>
      <c r="W38" s="109"/>
      <c r="X38" s="1"/>
      <c r="Y38" s="82"/>
      <c r="Z38" s="82"/>
      <c r="AA38" s="82"/>
      <c r="AB38" s="82"/>
      <c r="AC38" s="82"/>
      <c r="AD38" s="82"/>
    </row>
    <row r="39" spans="1:30" x14ac:dyDescent="0.25">
      <c r="A39" s="23"/>
      <c r="B39" s="109"/>
      <c r="C39" s="1"/>
      <c r="D39" s="109"/>
      <c r="E39" s="11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72"/>
      <c r="R39" s="172"/>
      <c r="S39" s="172"/>
      <c r="T39" s="172"/>
      <c r="U39" s="172"/>
      <c r="V39" s="1"/>
      <c r="W39" s="109"/>
      <c r="X39" s="1"/>
      <c r="Y39" s="82"/>
      <c r="Z39" s="82"/>
      <c r="AA39" s="82"/>
      <c r="AB39" s="82"/>
      <c r="AC39" s="82"/>
      <c r="AD39" s="82"/>
    </row>
    <row r="40" spans="1:30" x14ac:dyDescent="0.25">
      <c r="A40" s="23"/>
      <c r="B40" s="109"/>
      <c r="C40" s="1"/>
      <c r="D40" s="109"/>
      <c r="E40" s="11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72"/>
      <c r="R40" s="172"/>
      <c r="S40" s="172"/>
      <c r="T40" s="172"/>
      <c r="U40" s="172"/>
      <c r="V40" s="1"/>
      <c r="W40" s="109"/>
      <c r="X40" s="1"/>
      <c r="Y40" s="82"/>
      <c r="Z40" s="82"/>
      <c r="AA40" s="82"/>
      <c r="AB40" s="82"/>
      <c r="AC40" s="82"/>
      <c r="AD40" s="82"/>
    </row>
    <row r="41" spans="1:30" x14ac:dyDescent="0.25">
      <c r="A41" s="23"/>
      <c r="B41" s="109"/>
      <c r="C41" s="1"/>
      <c r="D41" s="109"/>
      <c r="E41" s="11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72"/>
      <c r="R41" s="172"/>
      <c r="S41" s="172"/>
      <c r="T41" s="172"/>
      <c r="U41" s="172"/>
      <c r="V41" s="1"/>
      <c r="W41" s="109"/>
      <c r="X41" s="1"/>
      <c r="Y41" s="82"/>
      <c r="Z41" s="82"/>
      <c r="AA41" s="82"/>
      <c r="AB41" s="82"/>
      <c r="AC41" s="82"/>
      <c r="AD41" s="82"/>
    </row>
    <row r="42" spans="1:30" x14ac:dyDescent="0.25">
      <c r="A42" s="23"/>
      <c r="B42" s="109"/>
      <c r="C42" s="1"/>
      <c r="D42" s="109"/>
      <c r="E42" s="11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72"/>
      <c r="R42" s="172"/>
      <c r="S42" s="172"/>
      <c r="T42" s="172"/>
      <c r="U42" s="172"/>
      <c r="V42" s="1"/>
      <c r="W42" s="109"/>
      <c r="X42" s="1"/>
      <c r="Y42" s="82"/>
      <c r="Z42" s="82"/>
      <c r="AA42" s="82"/>
      <c r="AB42" s="82"/>
      <c r="AC42" s="82"/>
      <c r="AD42" s="82"/>
    </row>
    <row r="43" spans="1:30" x14ac:dyDescent="0.25">
      <c r="A43" s="23"/>
      <c r="B43" s="109"/>
      <c r="C43" s="1"/>
      <c r="D43" s="109"/>
      <c r="E43" s="11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72"/>
      <c r="R43" s="172"/>
      <c r="S43" s="172"/>
      <c r="T43" s="172"/>
      <c r="U43" s="172"/>
      <c r="V43" s="1"/>
      <c r="W43" s="109"/>
      <c r="X43" s="1"/>
      <c r="Y43" s="82"/>
      <c r="Z43" s="82"/>
      <c r="AA43" s="82"/>
      <c r="AB43" s="82"/>
      <c r="AC43" s="82"/>
      <c r="AD43" s="82"/>
    </row>
    <row r="44" spans="1:30" x14ac:dyDescent="0.25">
      <c r="A44" s="23"/>
      <c r="B44" s="109"/>
      <c r="C44" s="1"/>
      <c r="D44" s="109"/>
      <c r="E44" s="11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72"/>
      <c r="R44" s="172"/>
      <c r="S44" s="172"/>
      <c r="T44" s="172"/>
      <c r="U44" s="172"/>
      <c r="V44" s="1"/>
      <c r="W44" s="109"/>
      <c r="X44" s="1"/>
      <c r="Y44" s="82"/>
      <c r="Z44" s="82"/>
      <c r="AA44" s="82"/>
      <c r="AB44" s="82"/>
      <c r="AC44" s="82"/>
      <c r="AD44" s="82"/>
    </row>
    <row r="45" spans="1:30" x14ac:dyDescent="0.25">
      <c r="A45" s="23"/>
      <c r="B45" s="109"/>
      <c r="C45" s="1"/>
      <c r="D45" s="109"/>
      <c r="E45" s="11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72"/>
      <c r="R45" s="172"/>
      <c r="S45" s="172"/>
      <c r="T45" s="172"/>
      <c r="U45" s="172"/>
      <c r="V45" s="1"/>
      <c r="W45" s="109"/>
      <c r="X45" s="1"/>
      <c r="Y45" s="82"/>
      <c r="Z45" s="82"/>
      <c r="AA45" s="82"/>
      <c r="AB45" s="82"/>
      <c r="AC45" s="82"/>
      <c r="AD45" s="82"/>
    </row>
    <row r="46" spans="1:30" x14ac:dyDescent="0.25">
      <c r="A46" s="23"/>
      <c r="B46" s="109"/>
      <c r="C46" s="1"/>
      <c r="D46" s="109"/>
      <c r="E46" s="11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72"/>
      <c r="R46" s="172"/>
      <c r="S46" s="172"/>
      <c r="T46" s="172"/>
      <c r="U46" s="172"/>
      <c r="V46" s="1"/>
      <c r="W46" s="109"/>
      <c r="X46" s="1"/>
      <c r="Y46" s="82"/>
      <c r="Z46" s="82"/>
      <c r="AA46" s="82"/>
      <c r="AB46" s="82"/>
      <c r="AC46" s="82"/>
      <c r="AD46" s="82"/>
    </row>
    <row r="47" spans="1:30" x14ac:dyDescent="0.25">
      <c r="A47" s="23"/>
      <c r="B47" s="109"/>
      <c r="C47" s="1"/>
      <c r="D47" s="109"/>
      <c r="E47" s="11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72"/>
      <c r="R47" s="172"/>
      <c r="S47" s="172"/>
      <c r="T47" s="172"/>
      <c r="U47" s="172"/>
      <c r="V47" s="1"/>
      <c r="W47" s="109"/>
      <c r="X47" s="1"/>
      <c r="Y47" s="82"/>
      <c r="Z47" s="82"/>
      <c r="AA47" s="82"/>
      <c r="AB47" s="82"/>
      <c r="AC47" s="82"/>
      <c r="AD47" s="82"/>
    </row>
    <row r="48" spans="1:30" x14ac:dyDescent="0.25">
      <c r="A48" s="23"/>
      <c r="B48" s="109"/>
      <c r="C48" s="1"/>
      <c r="D48" s="109"/>
      <c r="E48" s="11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72"/>
      <c r="R48" s="172"/>
      <c r="S48" s="172"/>
      <c r="T48" s="172"/>
      <c r="U48" s="172"/>
      <c r="V48" s="1"/>
      <c r="W48" s="109"/>
      <c r="X48" s="1"/>
      <c r="Y48" s="82"/>
      <c r="Z48" s="82"/>
      <c r="AA48" s="82"/>
      <c r="AB48" s="82"/>
      <c r="AC48" s="82"/>
      <c r="AD48" s="82"/>
    </row>
    <row r="49" spans="1:30" x14ac:dyDescent="0.25">
      <c r="A49" s="23"/>
      <c r="B49" s="109"/>
      <c r="C49" s="1"/>
      <c r="D49" s="109"/>
      <c r="E49" s="11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72"/>
      <c r="R49" s="172"/>
      <c r="S49" s="172"/>
      <c r="T49" s="172"/>
      <c r="U49" s="172"/>
      <c r="V49" s="1"/>
      <c r="W49" s="109"/>
      <c r="X49" s="1"/>
      <c r="Y49" s="82"/>
      <c r="Z49" s="82"/>
      <c r="AA49" s="82"/>
      <c r="AB49" s="82"/>
      <c r="AC49" s="82"/>
      <c r="AD49" s="82"/>
    </row>
    <row r="50" spans="1:30" x14ac:dyDescent="0.25">
      <c r="A50" s="23"/>
      <c r="B50" s="109"/>
      <c r="C50" s="1"/>
      <c r="D50" s="109"/>
      <c r="E50" s="11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72"/>
      <c r="R50" s="172"/>
      <c r="S50" s="172"/>
      <c r="T50" s="172"/>
      <c r="U50" s="172"/>
      <c r="V50" s="1"/>
      <c r="W50" s="109"/>
      <c r="X50" s="1"/>
      <c r="Y50" s="82"/>
      <c r="Z50" s="82"/>
      <c r="AA50" s="82"/>
      <c r="AB50" s="82"/>
      <c r="AC50" s="82"/>
      <c r="AD50" s="82"/>
    </row>
    <row r="51" spans="1:30" x14ac:dyDescent="0.25">
      <c r="A51" s="23"/>
      <c r="B51" s="109"/>
      <c r="C51" s="1"/>
      <c r="D51" s="109"/>
      <c r="E51" s="11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72"/>
      <c r="R51" s="172"/>
      <c r="S51" s="172"/>
      <c r="T51" s="172"/>
      <c r="U51" s="172"/>
      <c r="V51" s="1"/>
      <c r="W51" s="109"/>
      <c r="X51" s="1"/>
      <c r="Y51" s="82"/>
      <c r="Z51" s="82"/>
      <c r="AA51" s="82"/>
      <c r="AB51" s="82"/>
      <c r="AC51" s="82"/>
      <c r="AD51" s="82"/>
    </row>
    <row r="52" spans="1:30" x14ac:dyDescent="0.25">
      <c r="A52" s="23"/>
      <c r="B52" s="109"/>
      <c r="C52" s="1"/>
      <c r="D52" s="109"/>
      <c r="E52" s="11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72"/>
      <c r="R52" s="172"/>
      <c r="S52" s="172"/>
      <c r="T52" s="172"/>
      <c r="U52" s="172"/>
      <c r="V52" s="1"/>
      <c r="W52" s="109"/>
      <c r="X52" s="1"/>
      <c r="Y52" s="82"/>
      <c r="Z52" s="82"/>
      <c r="AA52" s="82"/>
      <c r="AB52" s="82"/>
      <c r="AC52" s="82"/>
      <c r="AD52" s="82"/>
    </row>
    <row r="53" spans="1:30" x14ac:dyDescent="0.25">
      <c r="A53" s="23"/>
      <c r="B53" s="109"/>
      <c r="C53" s="1"/>
      <c r="D53" s="109"/>
      <c r="E53" s="11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72"/>
      <c r="R53" s="172"/>
      <c r="S53" s="172"/>
      <c r="T53" s="172"/>
      <c r="U53" s="172"/>
      <c r="V53" s="1"/>
      <c r="W53" s="109"/>
      <c r="X53" s="1"/>
      <c r="Y53" s="82"/>
      <c r="Z53" s="82"/>
      <c r="AA53" s="82"/>
      <c r="AB53" s="82"/>
      <c r="AC53" s="82"/>
      <c r="AD53" s="82"/>
    </row>
    <row r="54" spans="1:30" x14ac:dyDescent="0.25">
      <c r="A54" s="23"/>
      <c r="B54" s="109"/>
      <c r="C54" s="1"/>
      <c r="D54" s="109"/>
      <c r="E54" s="11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72"/>
      <c r="R54" s="172"/>
      <c r="S54" s="172"/>
      <c r="T54" s="172"/>
      <c r="U54" s="172"/>
      <c r="V54" s="1"/>
      <c r="W54" s="109"/>
      <c r="X54" s="1"/>
      <c r="Y54" s="82"/>
      <c r="Z54" s="82"/>
      <c r="AA54" s="82"/>
      <c r="AB54" s="82"/>
      <c r="AC54" s="82"/>
      <c r="AD54" s="82"/>
    </row>
    <row r="55" spans="1:30" x14ac:dyDescent="0.25">
      <c r="A55" s="23"/>
      <c r="B55" s="109"/>
      <c r="C55" s="1"/>
      <c r="D55" s="109"/>
      <c r="E55" s="11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72"/>
      <c r="R55" s="172"/>
      <c r="S55" s="172"/>
      <c r="T55" s="172"/>
      <c r="U55" s="172"/>
      <c r="V55" s="1"/>
      <c r="W55" s="109"/>
      <c r="X55" s="1"/>
      <c r="Y55" s="82"/>
      <c r="Z55" s="82"/>
      <c r="AA55" s="82"/>
      <c r="AB55" s="82"/>
      <c r="AC55" s="82"/>
      <c r="AD55" s="82"/>
    </row>
    <row r="56" spans="1:30" x14ac:dyDescent="0.25">
      <c r="A56" s="23"/>
      <c r="B56" s="109"/>
      <c r="C56" s="1"/>
      <c r="D56" s="109"/>
      <c r="E56" s="11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72"/>
      <c r="R56" s="172"/>
      <c r="S56" s="172"/>
      <c r="T56" s="172"/>
      <c r="U56" s="172"/>
      <c r="V56" s="1"/>
      <c r="W56" s="109"/>
      <c r="X56" s="1"/>
      <c r="Y56" s="82"/>
      <c r="Z56" s="82"/>
      <c r="AA56" s="82"/>
      <c r="AB56" s="82"/>
      <c r="AC56" s="82"/>
      <c r="AD56" s="82"/>
    </row>
    <row r="57" spans="1:30" x14ac:dyDescent="0.25">
      <c r="A57" s="23"/>
      <c r="B57" s="109"/>
      <c r="C57" s="1"/>
      <c r="D57" s="109"/>
      <c r="E57" s="11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72"/>
      <c r="R57" s="172"/>
      <c r="S57" s="172"/>
      <c r="T57" s="172"/>
      <c r="U57" s="172"/>
      <c r="V57" s="1"/>
      <c r="W57" s="109"/>
      <c r="X57" s="1"/>
      <c r="Y57" s="82"/>
      <c r="Z57" s="82"/>
      <c r="AA57" s="82"/>
      <c r="AB57" s="82"/>
      <c r="AC57" s="82"/>
      <c r="AD57" s="82"/>
    </row>
    <row r="58" spans="1:30" x14ac:dyDescent="0.25">
      <c r="A58" s="23"/>
      <c r="B58" s="109"/>
      <c r="C58" s="1"/>
      <c r="D58" s="109"/>
      <c r="E58" s="11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72"/>
      <c r="R58" s="172"/>
      <c r="S58" s="172"/>
      <c r="T58" s="172"/>
      <c r="U58" s="172"/>
      <c r="V58" s="1"/>
      <c r="W58" s="109"/>
      <c r="X58" s="1"/>
      <c r="Y58" s="82"/>
      <c r="Z58" s="82"/>
      <c r="AA58" s="82"/>
      <c r="AB58" s="82"/>
      <c r="AC58" s="82"/>
      <c r="AD58" s="82"/>
    </row>
    <row r="59" spans="1:30" x14ac:dyDescent="0.25">
      <c r="A59" s="23"/>
      <c r="B59" s="109"/>
      <c r="C59" s="1"/>
      <c r="D59" s="109"/>
      <c r="E59" s="11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72"/>
      <c r="R59" s="172"/>
      <c r="S59" s="172"/>
      <c r="T59" s="172"/>
      <c r="U59" s="172"/>
      <c r="V59" s="1"/>
      <c r="W59" s="109"/>
      <c r="X59" s="1"/>
      <c r="Y59" s="82"/>
      <c r="Z59" s="82"/>
      <c r="AA59" s="82"/>
      <c r="AB59" s="82"/>
      <c r="AC59" s="82"/>
      <c r="AD59" s="82"/>
    </row>
    <row r="60" spans="1:30" x14ac:dyDescent="0.25">
      <c r="A60" s="23"/>
      <c r="B60" s="109"/>
      <c r="C60" s="1"/>
      <c r="D60" s="109"/>
      <c r="E60" s="11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72"/>
      <c r="R60" s="172"/>
      <c r="S60" s="172"/>
      <c r="T60" s="172"/>
      <c r="U60" s="172"/>
      <c r="V60" s="1"/>
      <c r="W60" s="109"/>
      <c r="X60" s="1"/>
      <c r="Y60" s="82"/>
      <c r="Z60" s="82"/>
      <c r="AA60" s="82"/>
      <c r="AB60" s="82"/>
      <c r="AC60" s="82"/>
      <c r="AD60" s="82"/>
    </row>
    <row r="61" spans="1:30" x14ac:dyDescent="0.25">
      <c r="A61" s="23"/>
      <c r="B61" s="109"/>
      <c r="C61" s="1"/>
      <c r="D61" s="109"/>
      <c r="E61" s="11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72"/>
      <c r="R61" s="172"/>
      <c r="S61" s="172"/>
      <c r="T61" s="172"/>
      <c r="U61" s="172"/>
      <c r="V61" s="1"/>
      <c r="W61" s="109"/>
      <c r="X61" s="1"/>
      <c r="Y61" s="82"/>
      <c r="Z61" s="82"/>
      <c r="AA61" s="82"/>
      <c r="AB61" s="82"/>
      <c r="AC61" s="82"/>
      <c r="AD61" s="82"/>
    </row>
    <row r="62" spans="1:30" x14ac:dyDescent="0.25">
      <c r="A62" s="23"/>
      <c r="B62" s="109"/>
      <c r="C62" s="1"/>
      <c r="D62" s="109"/>
      <c r="E62" s="11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72"/>
      <c r="R62" s="172"/>
      <c r="S62" s="172"/>
      <c r="T62" s="172"/>
      <c r="U62" s="172"/>
      <c r="V62" s="1"/>
      <c r="W62" s="109"/>
      <c r="X62" s="1"/>
      <c r="Y62" s="82"/>
      <c r="Z62" s="82"/>
      <c r="AA62" s="82"/>
      <c r="AB62" s="82"/>
      <c r="AC62" s="82"/>
      <c r="AD62" s="82"/>
    </row>
    <row r="63" spans="1:30" x14ac:dyDescent="0.25">
      <c r="A63" s="23"/>
      <c r="B63" s="109"/>
      <c r="C63" s="1"/>
      <c r="D63" s="109"/>
      <c r="E63" s="11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72"/>
      <c r="R63" s="172"/>
      <c r="S63" s="172"/>
      <c r="T63" s="172"/>
      <c r="U63" s="172"/>
      <c r="V63" s="1"/>
      <c r="W63" s="109"/>
      <c r="X63" s="1"/>
      <c r="Y63" s="82"/>
      <c r="Z63" s="82"/>
      <c r="AA63" s="82"/>
      <c r="AB63" s="82"/>
      <c r="AC63" s="82"/>
      <c r="AD63" s="82"/>
    </row>
    <row r="64" spans="1:30" x14ac:dyDescent="0.25">
      <c r="A64" s="23"/>
      <c r="B64" s="109"/>
      <c r="C64" s="1"/>
      <c r="D64" s="109"/>
      <c r="E64" s="11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72"/>
      <c r="R64" s="172"/>
      <c r="S64" s="172"/>
      <c r="T64" s="172"/>
      <c r="U64" s="172"/>
      <c r="V64" s="1"/>
      <c r="W64" s="109"/>
      <c r="X64" s="1"/>
      <c r="Y64" s="82"/>
      <c r="Z64" s="82"/>
      <c r="AA64" s="82"/>
      <c r="AB64" s="82"/>
      <c r="AC64" s="82"/>
      <c r="AD64" s="82"/>
    </row>
    <row r="65" spans="1:30" x14ac:dyDescent="0.25">
      <c r="A65" s="23"/>
      <c r="B65" s="109"/>
      <c r="C65" s="1"/>
      <c r="D65" s="109"/>
      <c r="E65" s="11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72"/>
      <c r="R65" s="172"/>
      <c r="S65" s="172"/>
      <c r="T65" s="172"/>
      <c r="U65" s="172"/>
      <c r="V65" s="1"/>
      <c r="W65" s="109"/>
      <c r="X65" s="1"/>
      <c r="Y65" s="82"/>
      <c r="Z65" s="82"/>
      <c r="AA65" s="82"/>
      <c r="AB65" s="82"/>
      <c r="AC65" s="82"/>
      <c r="AD65" s="82"/>
    </row>
    <row r="66" spans="1:30" x14ac:dyDescent="0.25">
      <c r="A66" s="23"/>
      <c r="B66" s="109"/>
      <c r="C66" s="1"/>
      <c r="D66" s="109"/>
      <c r="E66" s="11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72"/>
      <c r="R66" s="172"/>
      <c r="S66" s="172"/>
      <c r="T66" s="172"/>
      <c r="U66" s="172"/>
      <c r="V66" s="1"/>
      <c r="W66" s="109"/>
      <c r="X66" s="1"/>
      <c r="Y66" s="82"/>
      <c r="Z66" s="82"/>
      <c r="AA66" s="82"/>
      <c r="AB66" s="82"/>
      <c r="AC66" s="82"/>
      <c r="AD66" s="82"/>
    </row>
    <row r="67" spans="1:30" x14ac:dyDescent="0.25">
      <c r="A67" s="23"/>
      <c r="B67" s="109"/>
      <c r="C67" s="1"/>
      <c r="D67" s="109"/>
      <c r="E67" s="11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72"/>
      <c r="R67" s="172"/>
      <c r="S67" s="172"/>
      <c r="T67" s="172"/>
      <c r="U67" s="172"/>
      <c r="V67" s="1"/>
      <c r="W67" s="109"/>
      <c r="X67" s="1"/>
      <c r="Y67" s="82"/>
      <c r="Z67" s="82"/>
      <c r="AA67" s="82"/>
      <c r="AB67" s="82"/>
      <c r="AC67" s="82"/>
      <c r="AD67" s="82"/>
    </row>
    <row r="68" spans="1:30" x14ac:dyDescent="0.25">
      <c r="A68" s="23"/>
      <c r="B68" s="109"/>
      <c r="C68" s="1"/>
      <c r="D68" s="109"/>
      <c r="E68" s="11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72"/>
      <c r="R68" s="172"/>
      <c r="S68" s="172"/>
      <c r="T68" s="172"/>
      <c r="U68" s="172"/>
      <c r="V68" s="1"/>
      <c r="W68" s="109"/>
      <c r="X68" s="1"/>
      <c r="Y68" s="82"/>
      <c r="Z68" s="82"/>
      <c r="AA68" s="82"/>
      <c r="AB68" s="82"/>
      <c r="AC68" s="82"/>
      <c r="AD68" s="82"/>
    </row>
    <row r="69" spans="1:30" x14ac:dyDescent="0.25">
      <c r="A69" s="23"/>
      <c r="B69" s="109"/>
      <c r="C69" s="1"/>
      <c r="D69" s="109"/>
      <c r="E69" s="11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72"/>
      <c r="R69" s="172"/>
      <c r="S69" s="172"/>
      <c r="T69" s="172"/>
      <c r="U69" s="172"/>
      <c r="V69" s="1"/>
      <c r="W69" s="109"/>
      <c r="X69" s="1"/>
      <c r="Y69" s="82"/>
      <c r="Z69" s="82"/>
      <c r="AA69" s="82"/>
      <c r="AB69" s="82"/>
      <c r="AC69" s="82"/>
      <c r="AD69" s="82"/>
    </row>
    <row r="70" spans="1:30" x14ac:dyDescent="0.25">
      <c r="A70" s="23"/>
      <c r="B70" s="109"/>
      <c r="C70" s="1"/>
      <c r="D70" s="109"/>
      <c r="E70" s="11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72"/>
      <c r="R70" s="172"/>
      <c r="S70" s="172"/>
      <c r="T70" s="172"/>
      <c r="U70" s="172"/>
      <c r="V70" s="1"/>
      <c r="W70" s="109"/>
      <c r="X70" s="1"/>
      <c r="Y70" s="82"/>
      <c r="Z70" s="82"/>
      <c r="AA70" s="82"/>
      <c r="AB70" s="82"/>
      <c r="AC70" s="82"/>
      <c r="AD70" s="82"/>
    </row>
    <row r="71" spans="1:30" x14ac:dyDescent="0.25">
      <c r="A71" s="23"/>
      <c r="B71" s="109"/>
      <c r="C71" s="1"/>
      <c r="D71" s="109"/>
      <c r="E71" s="11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72"/>
      <c r="R71" s="172"/>
      <c r="S71" s="172"/>
      <c r="T71" s="172"/>
      <c r="U71" s="172"/>
      <c r="V71" s="1"/>
      <c r="W71" s="109"/>
      <c r="X71" s="1"/>
      <c r="Y71" s="82"/>
      <c r="Z71" s="82"/>
      <c r="AA71" s="82"/>
      <c r="AB71" s="82"/>
      <c r="AC71" s="82"/>
      <c r="AD71" s="82"/>
    </row>
    <row r="72" spans="1:30" x14ac:dyDescent="0.25">
      <c r="A72" s="23"/>
      <c r="B72" s="109"/>
      <c r="C72" s="1"/>
      <c r="D72" s="109"/>
      <c r="E72" s="11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72"/>
      <c r="R72" s="172"/>
      <c r="S72" s="172"/>
      <c r="T72" s="172"/>
      <c r="U72" s="172"/>
      <c r="V72" s="1"/>
      <c r="W72" s="109"/>
      <c r="X72" s="1"/>
      <c r="Y72" s="82"/>
      <c r="Z72" s="82"/>
      <c r="AA72" s="82"/>
      <c r="AB72" s="82"/>
      <c r="AC72" s="82"/>
      <c r="AD72" s="82"/>
    </row>
    <row r="73" spans="1:30" x14ac:dyDescent="0.25">
      <c r="A73" s="23"/>
      <c r="B73" s="109"/>
      <c r="C73" s="1"/>
      <c r="D73" s="109"/>
      <c r="E73" s="11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72"/>
      <c r="R73" s="172"/>
      <c r="S73" s="172"/>
      <c r="T73" s="172"/>
      <c r="U73" s="172"/>
      <c r="V73" s="1"/>
      <c r="W73" s="109"/>
      <c r="X73" s="1"/>
      <c r="Y73" s="82"/>
      <c r="Z73" s="82"/>
      <c r="AA73" s="82"/>
      <c r="AB73" s="82"/>
      <c r="AC73" s="82"/>
      <c r="AD73" s="82"/>
    </row>
    <row r="74" spans="1:30" x14ac:dyDescent="0.25">
      <c r="A74" s="23"/>
      <c r="B74" s="109"/>
      <c r="C74" s="1"/>
      <c r="D74" s="109"/>
      <c r="E74" s="11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72"/>
      <c r="R74" s="172"/>
      <c r="S74" s="172"/>
      <c r="T74" s="172"/>
      <c r="U74" s="172"/>
      <c r="V74" s="1"/>
      <c r="W74" s="109"/>
      <c r="X74" s="1"/>
      <c r="Y74" s="82"/>
      <c r="Z74" s="82"/>
      <c r="AA74" s="82"/>
      <c r="AB74" s="82"/>
      <c r="AC74" s="82"/>
      <c r="AD74" s="82"/>
    </row>
    <row r="75" spans="1:30" x14ac:dyDescent="0.25">
      <c r="A75" s="23"/>
      <c r="B75" s="109"/>
      <c r="C75" s="1"/>
      <c r="D75" s="109"/>
      <c r="E75" s="11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72"/>
      <c r="R75" s="172"/>
      <c r="S75" s="172"/>
      <c r="T75" s="172"/>
      <c r="U75" s="172"/>
      <c r="V75" s="1"/>
      <c r="W75" s="109"/>
      <c r="X75" s="1"/>
      <c r="Y75" s="82"/>
      <c r="Z75" s="82"/>
      <c r="AA75" s="82"/>
      <c r="AB75" s="82"/>
      <c r="AC75" s="82"/>
      <c r="AD75" s="82"/>
    </row>
    <row r="76" spans="1:30" x14ac:dyDescent="0.25">
      <c r="A76" s="23"/>
      <c r="B76" s="109"/>
      <c r="C76" s="1"/>
      <c r="D76" s="109"/>
      <c r="E76" s="11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72"/>
      <c r="R76" s="172"/>
      <c r="S76" s="172"/>
      <c r="T76" s="172"/>
      <c r="U76" s="172"/>
      <c r="V76" s="1"/>
      <c r="W76" s="109"/>
      <c r="X76" s="1"/>
      <c r="Y76" s="82"/>
      <c r="Z76" s="82"/>
      <c r="AA76" s="82"/>
      <c r="AB76" s="82"/>
      <c r="AC76" s="82"/>
      <c r="AD76" s="82"/>
    </row>
    <row r="77" spans="1:30" x14ac:dyDescent="0.25">
      <c r="A77" s="23"/>
      <c r="B77" s="109"/>
      <c r="C77" s="1"/>
      <c r="D77" s="109"/>
      <c r="E77" s="11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72"/>
      <c r="R77" s="172"/>
      <c r="S77" s="172"/>
      <c r="T77" s="172"/>
      <c r="U77" s="172"/>
      <c r="V77" s="1"/>
      <c r="W77" s="109"/>
      <c r="X77" s="1"/>
      <c r="Y77" s="82"/>
      <c r="Z77" s="82"/>
      <c r="AA77" s="82"/>
      <c r="AB77" s="82"/>
      <c r="AC77" s="82"/>
      <c r="AD77" s="82"/>
    </row>
    <row r="78" spans="1:30" x14ac:dyDescent="0.25">
      <c r="A78" s="23"/>
      <c r="B78" s="109"/>
      <c r="C78" s="1"/>
      <c r="D78" s="109"/>
      <c r="E78" s="11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72"/>
      <c r="R78" s="172"/>
      <c r="S78" s="172"/>
      <c r="T78" s="172"/>
      <c r="U78" s="172"/>
      <c r="V78" s="1"/>
      <c r="W78" s="109"/>
      <c r="X78" s="1"/>
      <c r="Y78" s="82"/>
      <c r="Z78" s="82"/>
      <c r="AA78" s="82"/>
      <c r="AB78" s="82"/>
      <c r="AC78" s="82"/>
      <c r="AD78" s="82"/>
    </row>
    <row r="79" spans="1:30" x14ac:dyDescent="0.25">
      <c r="A79" s="23"/>
      <c r="B79" s="109"/>
      <c r="C79" s="1"/>
      <c r="D79" s="109"/>
      <c r="E79" s="11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72"/>
      <c r="R79" s="172"/>
      <c r="S79" s="172"/>
      <c r="T79" s="172"/>
      <c r="U79" s="172"/>
      <c r="V79" s="1"/>
      <c r="W79" s="109"/>
      <c r="X79" s="1"/>
      <c r="Y79" s="82"/>
      <c r="Z79" s="82"/>
      <c r="AA79" s="82"/>
      <c r="AB79" s="82"/>
      <c r="AC79" s="82"/>
      <c r="AD79" s="82"/>
    </row>
    <row r="80" spans="1:30" x14ac:dyDescent="0.25">
      <c r="A80" s="23"/>
      <c r="B80" s="109"/>
      <c r="C80" s="1"/>
      <c r="D80" s="109"/>
      <c r="E80" s="11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72"/>
      <c r="R80" s="172"/>
      <c r="S80" s="172"/>
      <c r="T80" s="172"/>
      <c r="U80" s="172"/>
      <c r="V80" s="1"/>
      <c r="W80" s="109"/>
      <c r="X80" s="1"/>
      <c r="Y80" s="82"/>
      <c r="Z80" s="82"/>
      <c r="AA80" s="82"/>
      <c r="AB80" s="82"/>
      <c r="AC80" s="82"/>
      <c r="AD80" s="82"/>
    </row>
    <row r="81" spans="1:30" x14ac:dyDescent="0.25">
      <c r="A81" s="23"/>
      <c r="B81" s="109"/>
      <c r="C81" s="1"/>
      <c r="D81" s="109"/>
      <c r="E81" s="11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72"/>
      <c r="R81" s="172"/>
      <c r="S81" s="172"/>
      <c r="T81" s="172"/>
      <c r="U81" s="172"/>
      <c r="V81" s="1"/>
      <c r="W81" s="109"/>
      <c r="X81" s="1"/>
      <c r="Y81" s="82"/>
      <c r="Z81" s="82"/>
      <c r="AA81" s="82"/>
      <c r="AB81" s="82"/>
      <c r="AC81" s="82"/>
      <c r="AD81" s="82"/>
    </row>
    <row r="82" spans="1:30" x14ac:dyDescent="0.25">
      <c r="A82" s="23"/>
      <c r="B82" s="109"/>
      <c r="C82" s="1"/>
      <c r="D82" s="109"/>
      <c r="E82" s="11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72"/>
      <c r="R82" s="172"/>
      <c r="S82" s="172"/>
      <c r="T82" s="172"/>
      <c r="U82" s="172"/>
      <c r="V82" s="1"/>
      <c r="W82" s="109"/>
      <c r="X82" s="1"/>
      <c r="Y82" s="82"/>
      <c r="Z82" s="82"/>
      <c r="AA82" s="82"/>
      <c r="AB82" s="82"/>
      <c r="AC82" s="82"/>
      <c r="AD82" s="82"/>
    </row>
    <row r="83" spans="1:30" x14ac:dyDescent="0.25">
      <c r="A83" s="23"/>
      <c r="B83" s="109"/>
      <c r="C83" s="1"/>
      <c r="D83" s="109"/>
      <c r="E83" s="11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72"/>
      <c r="R83" s="172"/>
      <c r="S83" s="172"/>
      <c r="T83" s="172"/>
      <c r="U83" s="172"/>
      <c r="V83" s="1"/>
      <c r="W83" s="109"/>
      <c r="X83" s="1"/>
      <c r="Y83" s="82"/>
      <c r="Z83" s="82"/>
      <c r="AA83" s="82"/>
      <c r="AB83" s="82"/>
      <c r="AC83" s="82"/>
      <c r="AD83" s="82"/>
    </row>
    <row r="84" spans="1:30" x14ac:dyDescent="0.25">
      <c r="A84" s="23"/>
      <c r="B84" s="109"/>
      <c r="C84" s="1"/>
      <c r="D84" s="109"/>
      <c r="E84" s="11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72"/>
      <c r="R84" s="172"/>
      <c r="S84" s="172"/>
      <c r="T84" s="172"/>
      <c r="U84" s="172"/>
      <c r="V84" s="1"/>
      <c r="W84" s="109"/>
      <c r="X84" s="1"/>
      <c r="Y84" s="82"/>
      <c r="Z84" s="82"/>
      <c r="AA84" s="82"/>
      <c r="AB84" s="82"/>
      <c r="AC84" s="82"/>
      <c r="AD84" s="82"/>
    </row>
    <row r="85" spans="1:30" x14ac:dyDescent="0.25">
      <c r="A85" s="23"/>
      <c r="B85" s="109"/>
      <c r="C85" s="1"/>
      <c r="D85" s="109"/>
      <c r="E85" s="11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72"/>
      <c r="R85" s="172"/>
      <c r="S85" s="172"/>
      <c r="T85" s="172"/>
      <c r="U85" s="172"/>
      <c r="V85" s="1"/>
      <c r="W85" s="109"/>
      <c r="X85" s="1"/>
      <c r="Y85" s="82"/>
      <c r="Z85" s="82"/>
      <c r="AA85" s="82"/>
      <c r="AB85" s="82"/>
      <c r="AC85" s="82"/>
      <c r="AD85" s="82"/>
    </row>
    <row r="86" spans="1:30" x14ac:dyDescent="0.25">
      <c r="A86" s="23"/>
      <c r="B86" s="109"/>
      <c r="C86" s="1"/>
      <c r="D86" s="109"/>
      <c r="E86" s="11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72"/>
      <c r="R86" s="172"/>
      <c r="S86" s="172"/>
      <c r="T86" s="172"/>
      <c r="U86" s="172"/>
      <c r="V86" s="1"/>
      <c r="W86" s="109"/>
      <c r="X86" s="1"/>
      <c r="Y86" s="82"/>
      <c r="Z86" s="82"/>
      <c r="AA86" s="82"/>
      <c r="AB86" s="82"/>
      <c r="AC86" s="82"/>
      <c r="AD86" s="82"/>
    </row>
    <row r="87" spans="1:30" x14ac:dyDescent="0.25">
      <c r="A87" s="23"/>
      <c r="B87" s="109"/>
      <c r="C87" s="1"/>
      <c r="D87" s="109"/>
      <c r="E87" s="11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72"/>
      <c r="R87" s="172"/>
      <c r="S87" s="172"/>
      <c r="T87" s="172"/>
      <c r="U87" s="172"/>
      <c r="V87" s="1"/>
      <c r="W87" s="109"/>
      <c r="X87" s="1"/>
      <c r="Y87" s="82"/>
      <c r="Z87" s="82"/>
      <c r="AA87" s="82"/>
      <c r="AB87" s="82"/>
      <c r="AC87" s="82"/>
      <c r="AD87" s="82"/>
    </row>
    <row r="88" spans="1:30" x14ac:dyDescent="0.25">
      <c r="A88" s="23"/>
      <c r="B88" s="109"/>
      <c r="C88" s="1"/>
      <c r="D88" s="109"/>
      <c r="E88" s="11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72"/>
      <c r="R88" s="172"/>
      <c r="S88" s="172"/>
      <c r="T88" s="172"/>
      <c r="U88" s="172"/>
      <c r="V88" s="1"/>
      <c r="W88" s="109"/>
      <c r="X88" s="1"/>
      <c r="Y88" s="82"/>
      <c r="Z88" s="82"/>
      <c r="AA88" s="82"/>
      <c r="AB88" s="82"/>
      <c r="AC88" s="82"/>
      <c r="AD88" s="82"/>
    </row>
    <row r="89" spans="1:30" x14ac:dyDescent="0.25">
      <c r="A89" s="23"/>
      <c r="B89" s="109"/>
      <c r="C89" s="1"/>
      <c r="D89" s="109"/>
      <c r="E89" s="11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72"/>
      <c r="R89" s="172"/>
      <c r="S89" s="172"/>
      <c r="T89" s="172"/>
      <c r="U89" s="172"/>
      <c r="V89" s="1"/>
      <c r="W89" s="109"/>
      <c r="X89" s="1"/>
      <c r="Y89" s="82"/>
      <c r="Z89" s="82"/>
      <c r="AA89" s="82"/>
      <c r="AB89" s="82"/>
      <c r="AC89" s="82"/>
      <c r="AD89" s="82"/>
    </row>
    <row r="90" spans="1:30" x14ac:dyDescent="0.25">
      <c r="A90" s="23"/>
      <c r="B90" s="109"/>
      <c r="C90" s="1"/>
      <c r="D90" s="109"/>
      <c r="E90" s="11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72"/>
      <c r="R90" s="172"/>
      <c r="S90" s="172"/>
      <c r="T90" s="172"/>
      <c r="U90" s="172"/>
      <c r="V90" s="1"/>
      <c r="W90" s="109"/>
      <c r="X90" s="1"/>
      <c r="Y90" s="82"/>
      <c r="Z90" s="82"/>
      <c r="AA90" s="82"/>
      <c r="AB90" s="82"/>
      <c r="AC90" s="82"/>
      <c r="AD90" s="82"/>
    </row>
    <row r="91" spans="1:30" x14ac:dyDescent="0.25">
      <c r="A91" s="23"/>
      <c r="B91" s="109"/>
      <c r="C91" s="1"/>
      <c r="D91" s="109"/>
      <c r="E91" s="110"/>
      <c r="G91" s="1"/>
      <c r="H91" s="37"/>
      <c r="I91" s="1"/>
      <c r="J91" s="24"/>
      <c r="K91" s="24"/>
      <c r="L91" s="24"/>
      <c r="M91" s="1"/>
      <c r="N91" s="1"/>
      <c r="O91" s="1"/>
      <c r="P91" s="1"/>
      <c r="Q91" s="172"/>
      <c r="R91" s="172"/>
      <c r="S91" s="172"/>
      <c r="T91" s="172"/>
      <c r="U91" s="172"/>
      <c r="V91" s="1"/>
      <c r="W91" s="109"/>
      <c r="X91" s="1"/>
      <c r="Y91" s="82"/>
      <c r="Z91" s="82"/>
      <c r="AA91" s="82"/>
      <c r="AB91" s="82"/>
      <c r="AC91" s="82"/>
      <c r="AD91" s="82"/>
    </row>
    <row r="92" spans="1:30" x14ac:dyDescent="0.25">
      <c r="A92" s="23"/>
      <c r="B92" s="109"/>
      <c r="C92" s="1"/>
      <c r="D92" s="109"/>
      <c r="E92" s="110"/>
      <c r="G92" s="1"/>
      <c r="H92" s="37"/>
      <c r="I92" s="1"/>
      <c r="J92" s="24"/>
      <c r="K92" s="24"/>
      <c r="L92" s="24"/>
      <c r="M92" s="1"/>
      <c r="N92" s="1"/>
      <c r="O92" s="1"/>
      <c r="P92" s="1"/>
      <c r="Q92" s="172"/>
      <c r="R92" s="172"/>
      <c r="S92" s="172"/>
      <c r="T92" s="172"/>
      <c r="U92" s="172"/>
      <c r="V92" s="1"/>
      <c r="W92" s="109"/>
      <c r="X92" s="1"/>
      <c r="Y92" s="82"/>
      <c r="Z92" s="82"/>
      <c r="AA92" s="82"/>
      <c r="AB92" s="82"/>
      <c r="AC92" s="82"/>
      <c r="AD92" s="82"/>
    </row>
    <row r="93" spans="1:30" x14ac:dyDescent="0.25">
      <c r="A93" s="23"/>
      <c r="B93" s="109"/>
      <c r="C93" s="1"/>
      <c r="D93" s="109"/>
      <c r="E93" s="110"/>
      <c r="G93" s="1"/>
      <c r="H93" s="37"/>
      <c r="I93" s="1"/>
      <c r="J93" s="24"/>
      <c r="K93" s="24"/>
      <c r="L93" s="24"/>
      <c r="M93" s="1"/>
      <c r="N93" s="1"/>
      <c r="O93" s="1"/>
      <c r="P93" s="1"/>
      <c r="Q93" s="172"/>
      <c r="R93" s="172"/>
      <c r="S93" s="172"/>
      <c r="T93" s="172"/>
      <c r="U93" s="172"/>
      <c r="V93" s="1"/>
      <c r="W93" s="109"/>
      <c r="X93" s="1"/>
      <c r="Y93" s="82"/>
      <c r="Z93" s="82"/>
      <c r="AA93" s="82"/>
      <c r="AB93" s="82"/>
      <c r="AC93" s="82"/>
      <c r="AD93" s="82"/>
    </row>
    <row r="94" spans="1:30" x14ac:dyDescent="0.25">
      <c r="A94" s="23"/>
      <c r="B94" s="109"/>
      <c r="C94" s="1"/>
      <c r="D94" s="109"/>
      <c r="E94" s="110"/>
      <c r="G94" s="1"/>
      <c r="H94" s="37"/>
      <c r="I94" s="1"/>
      <c r="J94" s="24"/>
      <c r="K94" s="24"/>
      <c r="L94" s="24"/>
      <c r="M94" s="1"/>
      <c r="N94" s="1"/>
      <c r="O94" s="1"/>
      <c r="P94" s="1"/>
      <c r="Q94" s="172"/>
      <c r="R94" s="172"/>
      <c r="S94" s="172"/>
      <c r="T94" s="172"/>
      <c r="U94" s="172"/>
      <c r="V94" s="1"/>
      <c r="W94" s="109"/>
      <c r="X94" s="1"/>
      <c r="Y94" s="82"/>
      <c r="Z94" s="82"/>
      <c r="AA94" s="82"/>
      <c r="AB94" s="82"/>
      <c r="AC94" s="82"/>
      <c r="AD94" s="82"/>
    </row>
    <row r="95" spans="1:30" x14ac:dyDescent="0.25">
      <c r="A95" s="23"/>
      <c r="B95" s="109"/>
      <c r="C95" s="1"/>
      <c r="D95" s="109"/>
      <c r="E95" s="110"/>
      <c r="G95" s="1"/>
      <c r="H95" s="37"/>
      <c r="I95" s="1"/>
      <c r="J95" s="24"/>
      <c r="K95" s="24"/>
      <c r="L95" s="24"/>
      <c r="M95" s="1"/>
      <c r="N95" s="1"/>
      <c r="O95" s="1"/>
      <c r="P95" s="1"/>
      <c r="Q95" s="172"/>
      <c r="R95" s="172"/>
      <c r="S95" s="172"/>
      <c r="T95" s="172"/>
      <c r="U95" s="172"/>
      <c r="V95" s="1"/>
      <c r="W95" s="109"/>
      <c r="X95" s="1"/>
      <c r="Y95" s="82"/>
      <c r="Z95" s="82"/>
      <c r="AA95" s="82"/>
      <c r="AB95" s="82"/>
      <c r="AC95" s="82"/>
      <c r="AD95" s="82"/>
    </row>
  </sheetData>
  <sortState ref="B19:X22">
    <sortCondition descending="1"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2019-02-14T23:06:36Z</dcterms:modified>
</cp:coreProperties>
</file>