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I14" i="4"/>
  <c r="I18" i="4" s="1"/>
  <c r="I20" i="4" s="1"/>
  <c r="H14" i="4"/>
  <c r="H18" i="4" s="1"/>
  <c r="G14" i="4"/>
  <c r="G18" i="4" s="1"/>
  <c r="G20" i="4" s="1"/>
  <c r="F14" i="4"/>
  <c r="E14" i="4"/>
  <c r="E18" i="4" s="1"/>
  <c r="E20" i="4" s="1"/>
  <c r="M18" i="4" l="1"/>
  <c r="K18" i="4"/>
  <c r="K20" i="4" s="1"/>
  <c r="O18" i="4"/>
  <c r="F18" i="4"/>
  <c r="F19" i="4"/>
  <c r="L19" i="4" s="1"/>
  <c r="H19" i="4"/>
  <c r="H20" i="4" s="1"/>
  <c r="M20" i="4" s="1"/>
  <c r="O20" i="4"/>
  <c r="O19" i="4"/>
  <c r="J19" i="4"/>
  <c r="N19" i="4"/>
  <c r="M19" i="4"/>
  <c r="AF14" i="4"/>
  <c r="AA17" i="1"/>
  <c r="N18" i="4" l="1"/>
  <c r="L18" i="4"/>
  <c r="F20" i="4"/>
  <c r="L20" i="4" s="1"/>
  <c r="N20" i="4" l="1"/>
</calcChain>
</file>

<file path=xl/sharedStrings.xml><?xml version="1.0" encoding="utf-8"?>
<sst xmlns="http://schemas.openxmlformats.org/spreadsheetml/2006/main" count="282" uniqueCount="121">
  <si>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</si>
  <si>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</si>
  <si>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</si>
  <si>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</si>
  <si>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</si>
  <si>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</si>
  <si>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</si>
  <si>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</si>
  <si>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</si>
  <si>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</si>
  <si>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</si>
  <si>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</si>
  <si>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</si>
  <si>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</si>
  <si>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</si>
  <si>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</si>
  <si>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</si>
  <si>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</si>
  <si>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</si>
  <si>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</si>
  <si>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</si>
  <si>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</si>
  <si>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</si>
  <si>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</si>
  <si>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</si>
  <si>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</si>
  <si>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</si>
  <si>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</si>
  <si>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</si>
  <si>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</si>
  <si>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</si>
  <si>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</si>
  <si>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</si>
  <si>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</si>
  <si>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Pöllänen</t>
  </si>
  <si>
    <t>1.</t>
  </si>
  <si>
    <t>KiPa</t>
  </si>
  <si>
    <t>14.</t>
  </si>
  <si>
    <t>HP</t>
  </si>
  <si>
    <t>2.</t>
  </si>
  <si>
    <t>3.</t>
  </si>
  <si>
    <t>KPL</t>
  </si>
  <si>
    <t>ykköspesis</t>
  </si>
  <si>
    <t>12.</t>
  </si>
  <si>
    <t>9.</t>
  </si>
  <si>
    <t>13.05. 2000  KiPa - UPV  2-0  (3-0, 3-0)</t>
  </si>
  <si>
    <t xml:space="preserve">  23 v   1 kk   2 pv</t>
  </si>
  <si>
    <t>25.05. 2000  PattU - KiPa  0-1  (3-3, 0-3)</t>
  </si>
  <si>
    <t>4.  ottelu</t>
  </si>
  <si>
    <t xml:space="preserve">  23 v   1 kk 14 pv</t>
  </si>
  <si>
    <t>suomensarja</t>
  </si>
  <si>
    <t>7.</t>
  </si>
  <si>
    <t>JäPe</t>
  </si>
  <si>
    <t>15.</t>
  </si>
  <si>
    <t>JoMa</t>
  </si>
  <si>
    <t>10.</t>
  </si>
  <si>
    <t>Seurat</t>
  </si>
  <si>
    <t>JoMa = Joensuun Maila  (1957)</t>
  </si>
  <si>
    <t>HP = Haminan Palloilijat  (1928)</t>
  </si>
  <si>
    <t>KPL = Kouvolan Pallonlyöjät  (1931)</t>
  </si>
  <si>
    <t>JäPe = Järvenpään Pesis  (1998)</t>
  </si>
  <si>
    <t>RePe = Rekolan Pesis  (1998)</t>
  </si>
  <si>
    <t>RePe</t>
  </si>
  <si>
    <t>KiPa = Kiteen Pallo-90  (1990)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</si>
  <si>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</si>
  <si>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</si>
  <si>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</si>
  <si>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</si>
  <si>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</si>
  <si>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</si>
  <si>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</si>
  <si>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</si>
  <si>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</si>
  <si>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</si>
  <si>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</si>
  <si>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</si>
  <si>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</si>
  <si>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</si>
  <si>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</si>
  <si>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13.07. 1996  Kitee</t>
  </si>
  <si>
    <t xml:space="preserve">  2-0  (6-1, 1-0)</t>
  </si>
  <si>
    <t>Itä</t>
  </si>
  <si>
    <t>Rauno Tuomainen</t>
  </si>
  <si>
    <t>4798</t>
  </si>
  <si>
    <t>15.08. 1994  Heinola</t>
  </si>
  <si>
    <t xml:space="preserve">  8-6</t>
  </si>
  <si>
    <t>Pasi Laitinen</t>
  </si>
  <si>
    <t xml:space="preserve"> ITÄ - LÄNSI - KORTTI</t>
  </si>
  <si>
    <t>jok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</si>
  <si>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</si>
  <si>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</si>
  <si>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</si>
  <si>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</si>
  <si>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</si>
  <si>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</si>
  <si>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</si>
  <si>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</si>
  <si>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</si>
  <si>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</si>
  <si>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</si>
  <si>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</si>
  <si>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</si>
  <si>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0/1</t>
  </si>
  <si>
    <t>3-0  KoU</t>
  </si>
  <si>
    <t>3-2  Lippo</t>
  </si>
  <si>
    <t>3-0  SoJy</t>
  </si>
  <si>
    <t>1/1</t>
  </si>
  <si>
    <t xml:space="preserve">      Runkosarja TOP-30</t>
  </si>
  <si>
    <t>Ylempi loppusarja TOP-10</t>
  </si>
  <si>
    <t>11.4.1977   Helsinki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</si>
  <si>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</si>
  <si>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</si>
  <si>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</si>
  <si>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</si>
  <si>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</si>
  <si>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</si>
  <si>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</si>
  <si>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</si>
  <si>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= Joensuun Maila  (1957),  kasvattajaseura</t>
  </si>
  <si>
    <t>38.   06.09. 2000  KiPa - SoJy  2-0,  fin 3/3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</si>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</sst>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05"/>
      <c r="B1" s="2" t="s">
        <v>34</v>
      </c>
      <c r="C1" s="3"/>
      <c r="D1" s="4"/>
      <c r="E1" s="5" t="s">
        <v>109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08" customFormat="1" ht="15" customHeight="1" x14ac:dyDescent="0.25">
      <c r="A2" s="10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107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108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7" t="s">
        <v>91</v>
      </c>
      <c r="AP2" s="14"/>
      <c r="AQ2" s="15"/>
      <c r="AR2" s="53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31</v>
      </c>
      <c r="AP3" s="17" t="s">
        <v>32</v>
      </c>
      <c r="AQ3" s="18" t="s">
        <v>33</v>
      </c>
      <c r="AR3" s="53"/>
    </row>
    <row r="4" spans="1:44" s="108" customFormat="1" ht="15" customHeight="1" x14ac:dyDescent="0.25">
      <c r="A4" s="106"/>
      <c r="B4" s="24">
        <v>1996</v>
      </c>
      <c r="C4" s="24" t="s">
        <v>51</v>
      </c>
      <c r="D4" s="25" t="s">
        <v>54</v>
      </c>
      <c r="E4" s="24"/>
      <c r="F4" s="26" t="s">
        <v>42</v>
      </c>
      <c r="G4" s="73"/>
      <c r="H4" s="3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7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29"/>
      <c r="AM4" s="29"/>
      <c r="AN4" s="29"/>
      <c r="AO4" s="30"/>
      <c r="AP4" s="31"/>
      <c r="AQ4" s="29"/>
      <c r="AR4" s="53"/>
    </row>
    <row r="5" spans="1:44" s="108" customFormat="1" ht="15" customHeight="1" x14ac:dyDescent="0.25">
      <c r="A5" s="106"/>
      <c r="B5" s="24">
        <v>1997</v>
      </c>
      <c r="C5" s="24" t="s">
        <v>55</v>
      </c>
      <c r="D5" s="32" t="s">
        <v>54</v>
      </c>
      <c r="E5" s="26"/>
      <c r="F5" s="26" t="s">
        <v>42</v>
      </c>
      <c r="G5" s="73"/>
      <c r="H5" s="34"/>
      <c r="I5" s="24"/>
      <c r="J5" s="24"/>
      <c r="K5" s="24"/>
      <c r="L5" s="24"/>
      <c r="M5" s="24"/>
      <c r="N5" s="32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7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29"/>
      <c r="AM5" s="29"/>
      <c r="AN5" s="29"/>
      <c r="AO5" s="29"/>
      <c r="AP5" s="29"/>
      <c r="AQ5" s="29"/>
      <c r="AR5" s="53"/>
    </row>
    <row r="6" spans="1:44" s="108" customFormat="1" ht="15" customHeight="1" x14ac:dyDescent="0.25">
      <c r="A6" s="106"/>
      <c r="B6" s="24">
        <v>1998</v>
      </c>
      <c r="C6" s="24" t="s">
        <v>51</v>
      </c>
      <c r="D6" s="32" t="s">
        <v>54</v>
      </c>
      <c r="E6" s="24"/>
      <c r="F6" s="26" t="s">
        <v>42</v>
      </c>
      <c r="G6" s="73"/>
      <c r="H6" s="3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7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29"/>
      <c r="AM6" s="29"/>
      <c r="AN6" s="29"/>
      <c r="AO6" s="30"/>
      <c r="AP6" s="31"/>
      <c r="AQ6" s="29"/>
      <c r="AR6" s="53"/>
    </row>
    <row r="7" spans="1:44" s="108" customFormat="1" ht="15" customHeight="1" x14ac:dyDescent="0.25">
      <c r="A7" s="106"/>
      <c r="B7" s="24">
        <v>1999</v>
      </c>
      <c r="C7" s="24" t="s">
        <v>51</v>
      </c>
      <c r="D7" s="32" t="s">
        <v>54</v>
      </c>
      <c r="E7" s="24"/>
      <c r="F7" s="26" t="s">
        <v>42</v>
      </c>
      <c r="G7" s="73"/>
      <c r="H7" s="3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7"/>
      <c r="AA7" s="23">
        <v>0</v>
      </c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29"/>
      <c r="AM7" s="29"/>
      <c r="AN7" s="29"/>
      <c r="AO7" s="30"/>
      <c r="AP7" s="31"/>
      <c r="AQ7" s="29"/>
      <c r="AR7" s="53"/>
    </row>
    <row r="8" spans="1:44" s="108" customFormat="1" ht="15" customHeight="1" x14ac:dyDescent="0.25">
      <c r="A8" s="106"/>
      <c r="B8" s="29">
        <v>2000</v>
      </c>
      <c r="C8" s="29" t="s">
        <v>35</v>
      </c>
      <c r="D8" s="2" t="s">
        <v>36</v>
      </c>
      <c r="E8" s="29">
        <v>28</v>
      </c>
      <c r="F8" s="29">
        <v>2</v>
      </c>
      <c r="G8" s="30">
        <v>10</v>
      </c>
      <c r="H8" s="29">
        <v>4</v>
      </c>
      <c r="I8" s="29">
        <v>72</v>
      </c>
      <c r="J8" s="29">
        <v>30</v>
      </c>
      <c r="K8" s="29">
        <v>7</v>
      </c>
      <c r="L8" s="29">
        <v>23</v>
      </c>
      <c r="M8" s="29">
        <v>12</v>
      </c>
      <c r="N8" s="35">
        <v>0.45600000000000002</v>
      </c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7"/>
      <c r="AA8" s="23">
        <v>0</v>
      </c>
      <c r="AB8" s="18"/>
      <c r="AC8" s="18"/>
      <c r="AD8" s="18"/>
      <c r="AE8" s="18"/>
      <c r="AF8" s="23"/>
      <c r="AG8" s="36" t="s">
        <v>103</v>
      </c>
      <c r="AH8" s="36" t="s">
        <v>104</v>
      </c>
      <c r="AI8" s="36"/>
      <c r="AJ8" s="36" t="s">
        <v>105</v>
      </c>
      <c r="AK8" s="23"/>
      <c r="AL8" s="29"/>
      <c r="AM8" s="29"/>
      <c r="AN8" s="29"/>
      <c r="AO8" s="30">
        <v>1</v>
      </c>
      <c r="AP8" s="31"/>
      <c r="AQ8" s="29"/>
      <c r="AR8" s="53"/>
    </row>
    <row r="9" spans="1:44" s="108" customFormat="1" ht="15" customHeight="1" x14ac:dyDescent="0.25">
      <c r="A9" s="106"/>
      <c r="B9" s="29">
        <v>2001</v>
      </c>
      <c r="C9" s="29" t="s">
        <v>37</v>
      </c>
      <c r="D9" s="36" t="s">
        <v>38</v>
      </c>
      <c r="E9" s="29">
        <v>17</v>
      </c>
      <c r="F9" s="29">
        <v>1</v>
      </c>
      <c r="G9" s="30">
        <v>6</v>
      </c>
      <c r="H9" s="29">
        <v>7</v>
      </c>
      <c r="I9" s="29">
        <v>55</v>
      </c>
      <c r="J9" s="29">
        <v>12</v>
      </c>
      <c r="K9" s="29">
        <v>14</v>
      </c>
      <c r="L9" s="29">
        <v>22</v>
      </c>
      <c r="M9" s="29">
        <v>7</v>
      </c>
      <c r="N9" s="37">
        <v>0.56699999999999995</v>
      </c>
      <c r="O9" s="23"/>
      <c r="P9" s="18"/>
      <c r="Q9" s="18"/>
      <c r="R9" s="18"/>
      <c r="S9" s="18"/>
      <c r="T9" s="23"/>
      <c r="U9" s="33">
        <v>7</v>
      </c>
      <c r="V9" s="33">
        <v>0</v>
      </c>
      <c r="W9" s="33">
        <v>7</v>
      </c>
      <c r="X9" s="33">
        <v>6</v>
      </c>
      <c r="Y9" s="33">
        <v>32</v>
      </c>
      <c r="Z9" s="64">
        <v>0.65300000000000002</v>
      </c>
      <c r="AA9" s="23">
        <v>66</v>
      </c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29"/>
      <c r="AM9" s="29"/>
      <c r="AN9" s="29"/>
      <c r="AO9" s="30"/>
      <c r="AP9" s="31"/>
      <c r="AQ9" s="29"/>
      <c r="AR9" s="53"/>
    </row>
    <row r="10" spans="1:44" s="108" customFormat="1" ht="15" customHeight="1" x14ac:dyDescent="0.25">
      <c r="A10" s="106"/>
      <c r="B10" s="29">
        <v>2001</v>
      </c>
      <c r="C10" s="29" t="s">
        <v>39</v>
      </c>
      <c r="D10" s="2" t="s">
        <v>36</v>
      </c>
      <c r="E10" s="29">
        <v>8</v>
      </c>
      <c r="F10" s="29">
        <v>0</v>
      </c>
      <c r="G10" s="30">
        <v>3</v>
      </c>
      <c r="H10" s="29">
        <v>1</v>
      </c>
      <c r="I10" s="29">
        <v>12</v>
      </c>
      <c r="J10" s="29">
        <v>2</v>
      </c>
      <c r="K10" s="29">
        <v>1</v>
      </c>
      <c r="L10" s="29">
        <v>6</v>
      </c>
      <c r="M10" s="29">
        <v>3</v>
      </c>
      <c r="N10" s="37">
        <v>0.42899999999999999</v>
      </c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7"/>
      <c r="AA10" s="23"/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29"/>
      <c r="AM10" s="29"/>
      <c r="AN10" s="29"/>
      <c r="AO10" s="30"/>
      <c r="AP10" s="31">
        <v>1</v>
      </c>
      <c r="AQ10" s="29"/>
      <c r="AR10" s="53"/>
    </row>
    <row r="11" spans="1:44" s="108" customFormat="1" ht="15" customHeight="1" x14ac:dyDescent="0.25">
      <c r="A11" s="106"/>
      <c r="B11" s="24">
        <v>2002</v>
      </c>
      <c r="C11" s="24" t="s">
        <v>40</v>
      </c>
      <c r="D11" s="32" t="s">
        <v>41</v>
      </c>
      <c r="E11" s="24"/>
      <c r="F11" s="26" t="s">
        <v>42</v>
      </c>
      <c r="G11" s="74"/>
      <c r="H11" s="38"/>
      <c r="I11" s="32"/>
      <c r="J11" s="32"/>
      <c r="K11" s="32"/>
      <c r="L11" s="32"/>
      <c r="M11" s="32"/>
      <c r="N11" s="24"/>
      <c r="O11" s="23"/>
      <c r="P11" s="18"/>
      <c r="Q11" s="18"/>
      <c r="R11" s="18"/>
      <c r="S11" s="18"/>
      <c r="T11" s="23"/>
      <c r="U11" s="33">
        <v>7</v>
      </c>
      <c r="V11" s="33">
        <v>0</v>
      </c>
      <c r="W11" s="33">
        <v>2</v>
      </c>
      <c r="X11" s="33">
        <v>3</v>
      </c>
      <c r="Y11" s="33">
        <v>17</v>
      </c>
      <c r="Z11" s="64">
        <v>0.5</v>
      </c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2"/>
      <c r="AM11" s="2"/>
      <c r="AN11" s="2"/>
      <c r="AO11" s="39"/>
      <c r="AP11" s="40"/>
      <c r="AQ11" s="2"/>
      <c r="AR11" s="53"/>
    </row>
    <row r="12" spans="1:44" s="108" customFormat="1" ht="15" customHeight="1" x14ac:dyDescent="0.25">
      <c r="A12" s="106"/>
      <c r="B12" s="29">
        <v>2003</v>
      </c>
      <c r="C12" s="29" t="s">
        <v>43</v>
      </c>
      <c r="D12" s="2" t="s">
        <v>41</v>
      </c>
      <c r="E12" s="29">
        <v>25</v>
      </c>
      <c r="F12" s="29">
        <v>0</v>
      </c>
      <c r="G12" s="30">
        <v>11</v>
      </c>
      <c r="H12" s="29">
        <v>4</v>
      </c>
      <c r="I12" s="29">
        <v>65</v>
      </c>
      <c r="J12" s="29">
        <v>15</v>
      </c>
      <c r="K12" s="29">
        <v>10</v>
      </c>
      <c r="L12" s="29">
        <v>29</v>
      </c>
      <c r="M12" s="29">
        <v>11</v>
      </c>
      <c r="N12" s="37">
        <v>0.44500000000000001</v>
      </c>
      <c r="O12" s="23"/>
      <c r="P12" s="18"/>
      <c r="Q12" s="18"/>
      <c r="R12" s="18"/>
      <c r="S12" s="18"/>
      <c r="T12" s="23"/>
      <c r="U12" s="33">
        <v>7</v>
      </c>
      <c r="V12" s="33">
        <v>0</v>
      </c>
      <c r="W12" s="33">
        <v>7</v>
      </c>
      <c r="X12" s="33">
        <v>4</v>
      </c>
      <c r="Y12" s="33">
        <v>27</v>
      </c>
      <c r="Z12" s="64">
        <v>0.57399999999999995</v>
      </c>
      <c r="AA12" s="23">
        <v>0</v>
      </c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29"/>
      <c r="AM12" s="29"/>
      <c r="AN12" s="29"/>
      <c r="AO12" s="30"/>
      <c r="AP12" s="31"/>
      <c r="AQ12" s="29"/>
      <c r="AR12" s="53"/>
    </row>
    <row r="13" spans="1:44" s="108" customFormat="1" ht="15" customHeight="1" x14ac:dyDescent="0.25">
      <c r="A13" s="106"/>
      <c r="B13" s="24">
        <v>2004</v>
      </c>
      <c r="C13" s="24" t="s">
        <v>35</v>
      </c>
      <c r="D13" s="32" t="s">
        <v>41</v>
      </c>
      <c r="E13" s="26"/>
      <c r="F13" s="26" t="s">
        <v>42</v>
      </c>
      <c r="G13" s="73"/>
      <c r="H13" s="34"/>
      <c r="I13" s="32"/>
      <c r="J13" s="32"/>
      <c r="K13" s="32"/>
      <c r="L13" s="32"/>
      <c r="M13" s="32"/>
      <c r="N13" s="32"/>
      <c r="O13" s="23"/>
      <c r="P13" s="18"/>
      <c r="Q13" s="18"/>
      <c r="R13" s="18"/>
      <c r="S13" s="18"/>
      <c r="T13" s="23"/>
      <c r="U13" s="33">
        <v>7</v>
      </c>
      <c r="V13" s="33">
        <v>0</v>
      </c>
      <c r="W13" s="33">
        <v>6</v>
      </c>
      <c r="X13" s="33">
        <v>0</v>
      </c>
      <c r="Y13" s="33">
        <v>18</v>
      </c>
      <c r="Z13" s="64">
        <v>0.48599999999999999</v>
      </c>
      <c r="AA13" s="23">
        <v>0</v>
      </c>
      <c r="AB13" s="18"/>
      <c r="AC13" s="18"/>
      <c r="AD13" s="18"/>
      <c r="AE13" s="18"/>
      <c r="AF13" s="23"/>
      <c r="AG13" s="36"/>
      <c r="AH13" s="36"/>
      <c r="AI13" s="36"/>
      <c r="AJ13" s="36"/>
      <c r="AK13" s="23"/>
      <c r="AL13" s="29"/>
      <c r="AM13" s="36"/>
      <c r="AN13" s="29"/>
      <c r="AO13" s="30"/>
      <c r="AP13" s="31"/>
      <c r="AQ13" s="29"/>
      <c r="AR13" s="53"/>
    </row>
    <row r="14" spans="1:44" s="108" customFormat="1" ht="15" customHeight="1" x14ac:dyDescent="0.25">
      <c r="A14" s="106"/>
      <c r="B14" s="24">
        <v>2005</v>
      </c>
      <c r="C14" s="24" t="s">
        <v>53</v>
      </c>
      <c r="D14" s="32" t="s">
        <v>52</v>
      </c>
      <c r="E14" s="24"/>
      <c r="F14" s="26" t="s">
        <v>42</v>
      </c>
      <c r="G14" s="73"/>
      <c r="H14" s="34"/>
      <c r="I14" s="24"/>
      <c r="J14" s="24"/>
      <c r="K14" s="24"/>
      <c r="L14" s="24"/>
      <c r="M14" s="24"/>
      <c r="N14" s="41"/>
      <c r="O14" s="23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37"/>
      <c r="AA14" s="23">
        <v>0</v>
      </c>
      <c r="AB14" s="18"/>
      <c r="AC14" s="18"/>
      <c r="AD14" s="18"/>
      <c r="AE14" s="18"/>
      <c r="AF14" s="23"/>
      <c r="AG14" s="36"/>
      <c r="AH14" s="36"/>
      <c r="AI14" s="36"/>
      <c r="AJ14" s="36"/>
      <c r="AK14" s="23"/>
      <c r="AL14" s="29"/>
      <c r="AM14" s="29"/>
      <c r="AN14" s="29"/>
      <c r="AO14" s="30"/>
      <c r="AP14" s="31"/>
      <c r="AQ14" s="29"/>
      <c r="AR14" s="53"/>
    </row>
    <row r="15" spans="1:44" s="108" customFormat="1" ht="15" customHeight="1" x14ac:dyDescent="0.25">
      <c r="A15" s="106"/>
      <c r="B15" s="29">
        <v>2005</v>
      </c>
      <c r="C15" s="29" t="s">
        <v>44</v>
      </c>
      <c r="D15" s="2" t="s">
        <v>41</v>
      </c>
      <c r="E15" s="29">
        <v>16</v>
      </c>
      <c r="F15" s="29">
        <v>0</v>
      </c>
      <c r="G15" s="30">
        <v>5</v>
      </c>
      <c r="H15" s="29">
        <v>1</v>
      </c>
      <c r="I15" s="29">
        <v>27</v>
      </c>
      <c r="J15" s="29">
        <v>4</v>
      </c>
      <c r="K15" s="29">
        <v>7</v>
      </c>
      <c r="L15" s="29">
        <v>11</v>
      </c>
      <c r="M15" s="29">
        <v>5</v>
      </c>
      <c r="N15" s="37">
        <v>0.41499999999999998</v>
      </c>
      <c r="O15" s="23"/>
      <c r="P15" s="18"/>
      <c r="Q15" s="18"/>
      <c r="R15" s="18"/>
      <c r="S15" s="18"/>
      <c r="T15" s="23"/>
      <c r="U15" s="33">
        <v>7</v>
      </c>
      <c r="V15" s="33">
        <v>0</v>
      </c>
      <c r="W15" s="33">
        <v>4</v>
      </c>
      <c r="X15" s="33">
        <v>0</v>
      </c>
      <c r="Y15" s="33">
        <v>11</v>
      </c>
      <c r="Z15" s="64">
        <v>0.27500000000000002</v>
      </c>
      <c r="AA15" s="23">
        <v>40</v>
      </c>
      <c r="AB15" s="18"/>
      <c r="AC15" s="18"/>
      <c r="AD15" s="18"/>
      <c r="AE15" s="18"/>
      <c r="AF15" s="23"/>
      <c r="AG15" s="36"/>
      <c r="AH15" s="36"/>
      <c r="AI15" s="36"/>
      <c r="AJ15" s="36"/>
      <c r="AK15" s="23"/>
      <c r="AL15" s="29"/>
      <c r="AM15" s="36"/>
      <c r="AN15" s="36"/>
      <c r="AO15" s="30"/>
      <c r="AP15" s="31"/>
      <c r="AQ15" s="29"/>
      <c r="AR15" s="53"/>
    </row>
    <row r="16" spans="1:44" s="108" customFormat="1" ht="15" customHeight="1" x14ac:dyDescent="0.25">
      <c r="A16" s="106"/>
      <c r="B16" s="42">
        <v>2006</v>
      </c>
      <c r="C16" s="42" t="s">
        <v>51</v>
      </c>
      <c r="D16" s="43" t="s">
        <v>62</v>
      </c>
      <c r="E16" s="42"/>
      <c r="F16" s="44" t="s">
        <v>50</v>
      </c>
      <c r="G16" s="45"/>
      <c r="H16" s="42"/>
      <c r="I16" s="42"/>
      <c r="J16" s="42"/>
      <c r="K16" s="42"/>
      <c r="L16" s="42"/>
      <c r="M16" s="42"/>
      <c r="N16" s="46"/>
      <c r="O16" s="23"/>
      <c r="P16" s="18"/>
      <c r="Q16" s="18"/>
      <c r="R16" s="18"/>
      <c r="S16" s="18"/>
      <c r="T16" s="23"/>
      <c r="U16" s="29"/>
      <c r="V16" s="29"/>
      <c r="W16" s="29"/>
      <c r="X16" s="29"/>
      <c r="Y16" s="29"/>
      <c r="Z16" s="37"/>
      <c r="AA16" s="23">
        <v>74</v>
      </c>
      <c r="AB16" s="18"/>
      <c r="AC16" s="18"/>
      <c r="AD16" s="18"/>
      <c r="AE16" s="18"/>
      <c r="AF16" s="23"/>
      <c r="AG16" s="36"/>
      <c r="AH16" s="36"/>
      <c r="AI16" s="36"/>
      <c r="AJ16" s="36"/>
      <c r="AK16" s="23"/>
      <c r="AL16" s="29"/>
      <c r="AM16" s="29"/>
      <c r="AN16" s="29"/>
      <c r="AO16" s="30"/>
      <c r="AP16" s="31"/>
      <c r="AQ16" s="29"/>
      <c r="AR16" s="53"/>
    </row>
    <row r="17" spans="1:45" s="108" customFormat="1" ht="15" customHeight="1" x14ac:dyDescent="0.25">
      <c r="A17" s="109"/>
      <c r="B17" s="16" t="s">
        <v>7</v>
      </c>
      <c r="C17" s="17"/>
      <c r="D17" s="15"/>
      <c r="E17" s="18">
        <v>94</v>
      </c>
      <c r="F17" s="18">
        <v>3</v>
      </c>
      <c r="G17" s="18">
        <v>35</v>
      </c>
      <c r="H17" s="18">
        <v>17</v>
      </c>
      <c r="I17" s="18">
        <v>231</v>
      </c>
      <c r="J17" s="18">
        <v>63</v>
      </c>
      <c r="K17" s="18">
        <v>39</v>
      </c>
      <c r="L17" s="18">
        <v>91</v>
      </c>
      <c r="M17" s="18">
        <v>38</v>
      </c>
      <c r="N17" s="47">
        <v>0.46800000000000003</v>
      </c>
      <c r="O17" s="23"/>
      <c r="P17" s="110" t="s">
        <v>98</v>
      </c>
      <c r="Q17" s="110" t="s">
        <v>98</v>
      </c>
      <c r="R17" s="110" t="s">
        <v>98</v>
      </c>
      <c r="S17" s="110" t="s">
        <v>98</v>
      </c>
      <c r="T17" s="28"/>
      <c r="U17" s="18">
        <v>35</v>
      </c>
      <c r="V17" s="18">
        <v>0</v>
      </c>
      <c r="W17" s="18">
        <v>26</v>
      </c>
      <c r="X17" s="18">
        <v>13</v>
      </c>
      <c r="Y17" s="18">
        <v>105</v>
      </c>
      <c r="Z17" s="47">
        <v>0.50700000000000001</v>
      </c>
      <c r="AA17" s="111">
        <f>SUM(AA3:AA16)</f>
        <v>180</v>
      </c>
      <c r="AB17" s="110" t="s">
        <v>98</v>
      </c>
      <c r="AC17" s="110" t="s">
        <v>98</v>
      </c>
      <c r="AD17" s="110" t="s">
        <v>98</v>
      </c>
      <c r="AE17" s="110" t="s">
        <v>98</v>
      </c>
      <c r="AF17" s="23"/>
      <c r="AG17" s="110" t="s">
        <v>106</v>
      </c>
      <c r="AH17" s="110" t="s">
        <v>106</v>
      </c>
      <c r="AI17" s="110" t="s">
        <v>99</v>
      </c>
      <c r="AJ17" s="110" t="s">
        <v>106</v>
      </c>
      <c r="AK17" s="23"/>
      <c r="AL17" s="18">
        <v>0</v>
      </c>
      <c r="AM17" s="18">
        <v>0</v>
      </c>
      <c r="AN17" s="18">
        <v>0</v>
      </c>
      <c r="AO17" s="18">
        <v>1</v>
      </c>
      <c r="AP17" s="18">
        <v>1</v>
      </c>
      <c r="AQ17" s="18">
        <v>0</v>
      </c>
      <c r="AR17" s="53"/>
    </row>
    <row r="18" spans="1:45" s="108" customFormat="1" ht="15" customHeight="1" x14ac:dyDescent="0.25">
      <c r="A18" s="109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12"/>
      <c r="O18" s="23"/>
      <c r="P18" s="22"/>
      <c r="Q18" s="20"/>
      <c r="R18" s="113"/>
      <c r="S18" s="114"/>
      <c r="T18" s="23"/>
      <c r="U18" s="17"/>
      <c r="V18" s="14"/>
      <c r="W18" s="14"/>
      <c r="X18" s="14"/>
      <c r="Y18" s="14"/>
      <c r="Z18" s="15"/>
      <c r="AA18" s="23"/>
      <c r="AB18" s="115"/>
      <c r="AC18" s="116"/>
      <c r="AD18" s="113"/>
      <c r="AE18" s="114"/>
      <c r="AF18" s="23"/>
      <c r="AG18" s="117">
        <v>1</v>
      </c>
      <c r="AH18" s="117">
        <v>1</v>
      </c>
      <c r="AI18" s="118">
        <v>0</v>
      </c>
      <c r="AJ18" s="134">
        <v>1</v>
      </c>
      <c r="AK18" s="23"/>
      <c r="AL18" s="17"/>
      <c r="AM18" s="14"/>
      <c r="AN18" s="14"/>
      <c r="AO18" s="14"/>
      <c r="AP18" s="14"/>
      <c r="AQ18" s="15"/>
      <c r="AR18" s="53"/>
    </row>
    <row r="19" spans="1:45" ht="15" customHeight="1" x14ac:dyDescent="0.25">
      <c r="A19" s="106"/>
      <c r="B19" s="2" t="s">
        <v>2</v>
      </c>
      <c r="C19" s="31"/>
      <c r="D19" s="48">
        <v>175.66666666666666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49"/>
      <c r="P19" s="23"/>
      <c r="Q19" s="23"/>
      <c r="R19" s="23"/>
      <c r="S19" s="23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23"/>
      <c r="AG19" s="49"/>
      <c r="AH19" s="49"/>
      <c r="AI19" s="49"/>
      <c r="AJ19" s="49"/>
      <c r="AK19" s="23"/>
      <c r="AL19" s="49"/>
      <c r="AM19" s="49"/>
      <c r="AN19" s="49"/>
      <c r="AO19" s="49"/>
      <c r="AP19" s="49"/>
      <c r="AQ19" s="49"/>
      <c r="AR19" s="53"/>
    </row>
    <row r="20" spans="1:45" s="108" customFormat="1" ht="15" customHeight="1" x14ac:dyDescent="0.25">
      <c r="A20" s="106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28"/>
      <c r="P20" s="28"/>
      <c r="Q20" s="28"/>
      <c r="R20" s="28"/>
      <c r="S20" s="28"/>
      <c r="T20" s="28"/>
      <c r="U20" s="49"/>
      <c r="V20" s="52"/>
      <c r="W20" s="49"/>
      <c r="X20" s="49"/>
      <c r="Y20" s="49"/>
      <c r="Z20" s="49"/>
      <c r="AA20" s="49"/>
      <c r="AB20" s="49"/>
      <c r="AC20" s="49"/>
      <c r="AD20" s="49"/>
      <c r="AE20" s="49"/>
      <c r="AF20" s="23"/>
      <c r="AG20" s="49"/>
      <c r="AH20" s="49"/>
      <c r="AI20" s="49"/>
      <c r="AJ20" s="49"/>
      <c r="AK20" s="23"/>
      <c r="AL20" s="49"/>
      <c r="AM20" s="49"/>
      <c r="AN20" s="49"/>
      <c r="AO20" s="49"/>
      <c r="AP20" s="49"/>
      <c r="AQ20" s="49"/>
      <c r="AR20" s="53"/>
    </row>
    <row r="21" spans="1:45" ht="15" customHeight="1" x14ac:dyDescent="0.25">
      <c r="A21" s="106"/>
      <c r="B21" s="22" t="s">
        <v>25</v>
      </c>
      <c r="C21" s="54"/>
      <c r="D21" s="54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9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40" t="s">
        <v>30</v>
      </c>
      <c r="Q21" s="12"/>
      <c r="R21" s="12"/>
      <c r="S21" s="12"/>
      <c r="T21" s="55"/>
      <c r="U21" s="55"/>
      <c r="V21" s="55"/>
      <c r="W21" s="55"/>
      <c r="X21" s="55"/>
      <c r="Y21" s="12"/>
      <c r="Z21" s="12"/>
      <c r="AA21" s="12"/>
      <c r="AB21" s="55"/>
      <c r="AC21" s="55"/>
      <c r="AD21" s="12"/>
      <c r="AE21" s="39"/>
      <c r="AF21" s="23"/>
      <c r="AG21" s="40" t="s">
        <v>120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39"/>
      <c r="AR21" s="53"/>
    </row>
    <row r="22" spans="1:45" ht="15" customHeight="1" x14ac:dyDescent="0.25">
      <c r="A22" s="106"/>
      <c r="B22" s="40" t="s">
        <v>13</v>
      </c>
      <c r="C22" s="12"/>
      <c r="D22" s="39"/>
      <c r="E22" s="29">
        <v>94</v>
      </c>
      <c r="F22" s="29">
        <v>3</v>
      </c>
      <c r="G22" s="29">
        <v>35</v>
      </c>
      <c r="H22" s="29">
        <v>17</v>
      </c>
      <c r="I22" s="29">
        <v>231</v>
      </c>
      <c r="J22" s="49"/>
      <c r="K22" s="56">
        <v>0.40425531914893614</v>
      </c>
      <c r="L22" s="56">
        <v>0.18085106382978725</v>
      </c>
      <c r="M22" s="56">
        <v>2.4574468085106385</v>
      </c>
      <c r="N22" s="35">
        <v>0.46800000000000003</v>
      </c>
      <c r="O22" s="23"/>
      <c r="P22" s="143" t="s">
        <v>9</v>
      </c>
      <c r="Q22" s="158"/>
      <c r="R22" s="144" t="s">
        <v>45</v>
      </c>
      <c r="S22" s="144"/>
      <c r="T22" s="144"/>
      <c r="U22" s="144"/>
      <c r="V22" s="144"/>
      <c r="W22" s="144"/>
      <c r="X22" s="144"/>
      <c r="Y22" s="159"/>
      <c r="Z22" s="159"/>
      <c r="AA22" s="159" t="s">
        <v>11</v>
      </c>
      <c r="AB22" s="144"/>
      <c r="AC22" s="159"/>
      <c r="AD22" s="159" t="s">
        <v>46</v>
      </c>
      <c r="AE22" s="145"/>
      <c r="AF22" s="23"/>
      <c r="AG22" s="170">
        <v>5320</v>
      </c>
      <c r="AH22" s="171" t="s">
        <v>119</v>
      </c>
      <c r="AI22" s="159"/>
      <c r="AJ22" s="144"/>
      <c r="AK22" s="144"/>
      <c r="AL22" s="144"/>
      <c r="AM22" s="159"/>
      <c r="AN22" s="144"/>
      <c r="AO22" s="144"/>
      <c r="AP22" s="144"/>
      <c r="AQ22" s="145"/>
      <c r="AR22" s="53"/>
    </row>
    <row r="23" spans="1:45" ht="15" customHeight="1" x14ac:dyDescent="0.25">
      <c r="A23" s="106"/>
      <c r="B23" s="57" t="s">
        <v>15</v>
      </c>
      <c r="C23" s="58"/>
      <c r="D23" s="59"/>
      <c r="E23" s="29">
        <v>11</v>
      </c>
      <c r="F23" s="29">
        <v>0</v>
      </c>
      <c r="G23" s="29">
        <v>1</v>
      </c>
      <c r="H23" s="29">
        <v>1</v>
      </c>
      <c r="I23" s="29">
        <v>33</v>
      </c>
      <c r="J23" s="49"/>
      <c r="K23" s="56">
        <v>9.0909090909090912E-2</v>
      </c>
      <c r="L23" s="56">
        <v>9.0909090909090912E-2</v>
      </c>
      <c r="M23" s="56">
        <v>3</v>
      </c>
      <c r="N23" s="35">
        <v>0.55000000000000004</v>
      </c>
      <c r="O23" s="23"/>
      <c r="P23" s="160" t="s">
        <v>100</v>
      </c>
      <c r="Q23" s="161"/>
      <c r="R23" s="162" t="s">
        <v>47</v>
      </c>
      <c r="S23" s="162"/>
      <c r="T23" s="162"/>
      <c r="U23" s="162"/>
      <c r="V23" s="162"/>
      <c r="W23" s="162"/>
      <c r="X23" s="162"/>
      <c r="Y23" s="163"/>
      <c r="Z23" s="163"/>
      <c r="AA23" s="163" t="s">
        <v>48</v>
      </c>
      <c r="AB23" s="162"/>
      <c r="AC23" s="163"/>
      <c r="AD23" s="163" t="s">
        <v>49</v>
      </c>
      <c r="AE23" s="164"/>
      <c r="AF23" s="23"/>
      <c r="AG23" s="170"/>
      <c r="AH23" s="172"/>
      <c r="AI23" s="163"/>
      <c r="AJ23" s="162"/>
      <c r="AK23" s="162"/>
      <c r="AL23" s="162"/>
      <c r="AM23" s="163"/>
      <c r="AN23" s="162"/>
      <c r="AO23" s="162"/>
      <c r="AP23" s="162"/>
      <c r="AQ23" s="164"/>
      <c r="AR23" s="53"/>
    </row>
    <row r="24" spans="1:45" ht="15" customHeight="1" x14ac:dyDescent="0.25">
      <c r="A24" s="106"/>
      <c r="B24" s="60" t="s">
        <v>16</v>
      </c>
      <c r="C24" s="61"/>
      <c r="D24" s="62"/>
      <c r="E24" s="33">
        <v>35</v>
      </c>
      <c r="F24" s="33">
        <v>0</v>
      </c>
      <c r="G24" s="33">
        <v>26</v>
      </c>
      <c r="H24" s="33">
        <v>13</v>
      </c>
      <c r="I24" s="33">
        <v>105</v>
      </c>
      <c r="J24" s="49"/>
      <c r="K24" s="63">
        <v>0.74285714285714288</v>
      </c>
      <c r="L24" s="63">
        <v>0.37142857142857144</v>
      </c>
      <c r="M24" s="63">
        <v>3</v>
      </c>
      <c r="N24" s="64">
        <v>0.50700000000000001</v>
      </c>
      <c r="O24" s="23"/>
      <c r="P24" s="160" t="s">
        <v>101</v>
      </c>
      <c r="Q24" s="161"/>
      <c r="R24" s="162" t="s">
        <v>47</v>
      </c>
      <c r="S24" s="162"/>
      <c r="T24" s="162"/>
      <c r="U24" s="162"/>
      <c r="V24" s="162"/>
      <c r="W24" s="162"/>
      <c r="X24" s="162"/>
      <c r="Y24" s="163"/>
      <c r="Z24" s="163"/>
      <c r="AA24" s="163" t="s">
        <v>48</v>
      </c>
      <c r="AB24" s="162"/>
      <c r="AC24" s="163"/>
      <c r="AD24" s="163" t="s">
        <v>49</v>
      </c>
      <c r="AE24" s="164"/>
      <c r="AF24" s="23"/>
      <c r="AG24" s="173"/>
      <c r="AH24" s="172"/>
      <c r="AI24" s="163"/>
      <c r="AJ24" s="162"/>
      <c r="AK24" s="162"/>
      <c r="AL24" s="162"/>
      <c r="AM24" s="163"/>
      <c r="AN24" s="162"/>
      <c r="AO24" s="162"/>
      <c r="AP24" s="162"/>
      <c r="AQ24" s="164"/>
      <c r="AR24" s="53"/>
    </row>
    <row r="25" spans="1:45" ht="15" customHeight="1" x14ac:dyDescent="0.25">
      <c r="A25" s="106"/>
      <c r="B25" s="65" t="s">
        <v>26</v>
      </c>
      <c r="C25" s="66"/>
      <c r="D25" s="67"/>
      <c r="E25" s="18">
        <v>140</v>
      </c>
      <c r="F25" s="18">
        <v>3</v>
      </c>
      <c r="G25" s="18">
        <v>62</v>
      </c>
      <c r="H25" s="18">
        <v>31</v>
      </c>
      <c r="I25" s="18">
        <v>369</v>
      </c>
      <c r="J25" s="49"/>
      <c r="K25" s="68">
        <v>0.4642857142857143</v>
      </c>
      <c r="L25" s="68">
        <v>0.22142857142857142</v>
      </c>
      <c r="M25" s="68">
        <v>2.6357142857142857</v>
      </c>
      <c r="N25" s="47">
        <v>0.48499999999999999</v>
      </c>
      <c r="O25" s="23"/>
      <c r="P25" s="165" t="s">
        <v>10</v>
      </c>
      <c r="Q25" s="166"/>
      <c r="R25" s="167" t="s">
        <v>47</v>
      </c>
      <c r="S25" s="167"/>
      <c r="T25" s="167"/>
      <c r="U25" s="167"/>
      <c r="V25" s="167"/>
      <c r="W25" s="167"/>
      <c r="X25" s="167"/>
      <c r="Y25" s="168"/>
      <c r="Z25" s="168"/>
      <c r="AA25" s="168" t="s">
        <v>48</v>
      </c>
      <c r="AB25" s="167"/>
      <c r="AC25" s="168"/>
      <c r="AD25" s="168" t="s">
        <v>49</v>
      </c>
      <c r="AE25" s="169"/>
      <c r="AF25" s="23"/>
      <c r="AG25" s="83"/>
      <c r="AH25" s="174"/>
      <c r="AI25" s="168"/>
      <c r="AJ25" s="167"/>
      <c r="AK25" s="167"/>
      <c r="AL25" s="167"/>
      <c r="AM25" s="168"/>
      <c r="AN25" s="167"/>
      <c r="AO25" s="167"/>
      <c r="AP25" s="167"/>
      <c r="AQ25" s="169"/>
      <c r="AR25" s="53"/>
    </row>
    <row r="26" spans="1:45" ht="15" customHeight="1" x14ac:dyDescent="0.25">
      <c r="A26" s="106"/>
      <c r="B26" s="51"/>
      <c r="C26" s="51"/>
      <c r="D26" s="51"/>
      <c r="E26" s="51"/>
      <c r="F26" s="51"/>
      <c r="G26" s="51"/>
      <c r="H26" s="51"/>
      <c r="I26" s="51"/>
      <c r="J26" s="49"/>
      <c r="K26" s="51"/>
      <c r="L26" s="51"/>
      <c r="M26" s="51"/>
      <c r="N26" s="50"/>
      <c r="O26" s="23"/>
      <c r="P26" s="49"/>
      <c r="Q26" s="52"/>
      <c r="R26" s="49"/>
      <c r="S26" s="49"/>
      <c r="T26" s="23"/>
      <c r="U26" s="23"/>
      <c r="V26" s="52"/>
      <c r="W26" s="49"/>
      <c r="X26" s="49"/>
      <c r="Y26" s="23"/>
      <c r="Z26" s="23"/>
      <c r="AA26" s="23"/>
      <c r="AB26" s="23"/>
      <c r="AC26" s="23"/>
      <c r="AD26" s="23"/>
      <c r="AE26" s="23"/>
      <c r="AF26" s="23"/>
      <c r="AG26" s="23"/>
      <c r="AH26" s="69"/>
      <c r="AI26" s="49"/>
      <c r="AJ26" s="49"/>
      <c r="AK26" s="23"/>
      <c r="AL26" s="49"/>
      <c r="AM26" s="49"/>
      <c r="AN26" s="49"/>
      <c r="AO26" s="49"/>
      <c r="AP26" s="49"/>
      <c r="AQ26" s="49"/>
      <c r="AR26" s="53"/>
    </row>
    <row r="27" spans="1:45" ht="15" customHeight="1" x14ac:dyDescent="0.2">
      <c r="A27" s="106"/>
      <c r="B27" s="49" t="s">
        <v>56</v>
      </c>
      <c r="C27" s="49"/>
      <c r="D27" s="49" t="s">
        <v>57</v>
      </c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23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customHeight="1" x14ac:dyDescent="0.2">
      <c r="A28" s="106"/>
      <c r="B28" s="49"/>
      <c r="C28" s="49"/>
      <c r="D28" s="49" t="s">
        <v>63</v>
      </c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23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15" customHeight="1" x14ac:dyDescent="0.2">
      <c r="A29" s="106"/>
      <c r="B29" s="49"/>
      <c r="C29" s="49"/>
      <c r="D29" s="49" t="s">
        <v>58</v>
      </c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23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s="8" customFormat="1" ht="15" customHeight="1" x14ac:dyDescent="0.2">
      <c r="A30" s="9"/>
      <c r="B30" s="49"/>
      <c r="C30" s="1"/>
      <c r="D30" s="49" t="s">
        <v>59</v>
      </c>
      <c r="E30" s="49"/>
      <c r="F30" s="49"/>
      <c r="G30" s="49"/>
      <c r="H30" s="49"/>
      <c r="I30" s="49"/>
      <c r="J30" s="49"/>
      <c r="K30" s="49"/>
      <c r="L30" s="49"/>
      <c r="M30" s="49"/>
      <c r="N30" s="70"/>
      <c r="O30" s="23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s="8" customFormat="1" ht="15" customHeight="1" x14ac:dyDescent="0.25">
      <c r="A31" s="9"/>
      <c r="B31" s="49"/>
      <c r="C31" s="49"/>
      <c r="D31" s="49" t="s">
        <v>60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3"/>
      <c r="P31" s="49"/>
      <c r="Q31" s="52"/>
      <c r="R31" s="49"/>
      <c r="S31" s="49"/>
      <c r="T31" s="23"/>
      <c r="U31" s="23"/>
      <c r="V31" s="69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1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49"/>
      <c r="C32" s="49"/>
      <c r="D32" s="49" t="s">
        <v>61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3"/>
      <c r="P32" s="49"/>
      <c r="Q32" s="52"/>
      <c r="R32" s="49"/>
      <c r="S32" s="49"/>
      <c r="T32" s="23"/>
      <c r="U32" s="23"/>
      <c r="V32" s="69"/>
      <c r="W32" s="49"/>
      <c r="X32" s="49"/>
      <c r="Y32" s="49"/>
      <c r="Z32" s="49"/>
      <c r="AA32" s="49"/>
      <c r="AB32" s="49"/>
      <c r="AC32" s="49"/>
      <c r="AD32" s="49"/>
      <c r="AE32" s="49"/>
      <c r="AF32" s="53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3"/>
      <c r="P33" s="49"/>
      <c r="Q33" s="52"/>
      <c r="R33" s="49"/>
      <c r="S33" s="49"/>
      <c r="T33" s="23"/>
      <c r="U33" s="23"/>
      <c r="V33" s="69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3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3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3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6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6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6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6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69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69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69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69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69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69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69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69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69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69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69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69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69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69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69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69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69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69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69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69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69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69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69"/>
      <c r="AI65" s="49"/>
      <c r="AJ65" s="49"/>
      <c r="AK65" s="49"/>
      <c r="AL65" s="49"/>
      <c r="AM65" s="49"/>
      <c r="AN65" s="49"/>
      <c r="AO65" s="49"/>
      <c r="AP65" s="49"/>
      <c r="AQ65" s="49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69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69"/>
      <c r="AI67" s="49"/>
      <c r="AJ67" s="49"/>
      <c r="AK67" s="49"/>
      <c r="AL67" s="49"/>
      <c r="AM67" s="49"/>
      <c r="AN67" s="49"/>
      <c r="AO67" s="49"/>
      <c r="AP67" s="49"/>
      <c r="AQ67" s="49"/>
      <c r="AR67" s="100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69"/>
      <c r="AI68" s="49"/>
      <c r="AJ68" s="49"/>
      <c r="AK68" s="49"/>
      <c r="AL68" s="49"/>
      <c r="AM68" s="49"/>
      <c r="AN68" s="49"/>
      <c r="AO68" s="49"/>
      <c r="AP68" s="49"/>
      <c r="AQ68" s="49"/>
      <c r="AR68" s="100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69"/>
      <c r="AI69" s="49"/>
      <c r="AJ69" s="49"/>
      <c r="AK69" s="49"/>
      <c r="AL69" s="49"/>
      <c r="AM69" s="49"/>
      <c r="AN69" s="49"/>
      <c r="AO69" s="49"/>
      <c r="AP69" s="49"/>
      <c r="AQ69" s="49"/>
      <c r="AR69" s="100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69"/>
      <c r="AI70" s="49"/>
      <c r="AJ70" s="49"/>
      <c r="AK70" s="49"/>
      <c r="AL70" s="49"/>
      <c r="AM70" s="49"/>
      <c r="AN70" s="49"/>
      <c r="AO70" s="49"/>
      <c r="AP70" s="49"/>
      <c r="AQ70" s="49"/>
      <c r="AR70" s="100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69"/>
      <c r="AI71" s="49"/>
      <c r="AJ71" s="49"/>
      <c r="AK71" s="49"/>
      <c r="AL71" s="49"/>
      <c r="AM71" s="49"/>
      <c r="AN71" s="49"/>
      <c r="AO71" s="49"/>
      <c r="AP71" s="49"/>
      <c r="AQ71" s="49"/>
      <c r="AR71" s="100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69"/>
      <c r="AI72" s="49"/>
      <c r="AJ72" s="49"/>
      <c r="AK72" s="49"/>
      <c r="AL72" s="49"/>
      <c r="AM72" s="49"/>
      <c r="AN72" s="49"/>
      <c r="AO72" s="49"/>
      <c r="AP72" s="49"/>
      <c r="AQ72" s="49"/>
      <c r="AR72" s="100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69"/>
      <c r="AI73" s="49"/>
      <c r="AJ73" s="49"/>
      <c r="AK73" s="49"/>
      <c r="AL73" s="49"/>
      <c r="AM73" s="49"/>
      <c r="AN73" s="49"/>
      <c r="AO73" s="49"/>
      <c r="AP73" s="49"/>
      <c r="AQ73" s="49"/>
      <c r="AR73" s="100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69"/>
      <c r="AI74" s="49"/>
      <c r="AJ74" s="49"/>
      <c r="AK74" s="49"/>
      <c r="AL74" s="49"/>
      <c r="AM74" s="49"/>
      <c r="AN74" s="49"/>
      <c r="AO74" s="49"/>
      <c r="AP74" s="49"/>
      <c r="AQ74" s="49"/>
      <c r="AR74" s="100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69"/>
      <c r="AI75" s="49"/>
      <c r="AJ75" s="49"/>
      <c r="AK75" s="49"/>
      <c r="AL75" s="49"/>
      <c r="AM75" s="49"/>
      <c r="AN75" s="49"/>
      <c r="AO75" s="49"/>
      <c r="AP75" s="49"/>
      <c r="AQ75" s="49"/>
      <c r="AR75" s="100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69"/>
      <c r="AI76" s="49"/>
      <c r="AJ76" s="49"/>
      <c r="AK76" s="49"/>
      <c r="AL76" s="49"/>
      <c r="AM76" s="49"/>
      <c r="AN76" s="49"/>
      <c r="AO76" s="49"/>
      <c r="AP76" s="49"/>
      <c r="AQ76" s="49"/>
      <c r="AR76" s="100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69"/>
      <c r="AI77" s="49"/>
      <c r="AJ77" s="49"/>
      <c r="AK77" s="49"/>
      <c r="AL77" s="49"/>
      <c r="AM77" s="49"/>
      <c r="AN77" s="49"/>
      <c r="AO77" s="49"/>
      <c r="AP77" s="49"/>
      <c r="AQ77" s="49"/>
      <c r="AR77" s="100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69"/>
      <c r="AI78" s="49"/>
      <c r="AJ78" s="49"/>
      <c r="AK78" s="49"/>
      <c r="AL78" s="49"/>
      <c r="AM78" s="49"/>
      <c r="AN78" s="49"/>
      <c r="AO78" s="49"/>
      <c r="AP78" s="49"/>
      <c r="AQ78" s="49"/>
      <c r="AR78" s="100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69"/>
      <c r="AI79" s="49"/>
      <c r="AJ79" s="49"/>
      <c r="AK79" s="49"/>
      <c r="AL79" s="49"/>
      <c r="AM79" s="49"/>
      <c r="AN79" s="49"/>
      <c r="AO79" s="49"/>
      <c r="AP79" s="49"/>
      <c r="AQ79" s="49"/>
      <c r="AR79" s="100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69"/>
      <c r="AI80" s="49"/>
      <c r="AJ80" s="49"/>
      <c r="AK80" s="49"/>
      <c r="AL80" s="49"/>
      <c r="AM80" s="49"/>
      <c r="AN80" s="49"/>
      <c r="AO80" s="49"/>
      <c r="AP80" s="49"/>
      <c r="AQ80" s="49"/>
      <c r="AR80" s="100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69"/>
      <c r="AI81" s="49"/>
      <c r="AJ81" s="49"/>
      <c r="AK81" s="49"/>
      <c r="AL81" s="49"/>
      <c r="AM81" s="49"/>
      <c r="AN81" s="49"/>
      <c r="AO81" s="49"/>
      <c r="AP81" s="49"/>
      <c r="AQ81" s="49"/>
      <c r="AR81" s="100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69"/>
      <c r="AI82" s="49"/>
      <c r="AJ82" s="49"/>
      <c r="AK82" s="49"/>
      <c r="AL82" s="49"/>
      <c r="AM82" s="49"/>
      <c r="AN82" s="49"/>
      <c r="AO82" s="49"/>
      <c r="AP82" s="49"/>
      <c r="AQ82" s="49"/>
      <c r="AR82" s="100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69"/>
      <c r="AI83" s="49"/>
      <c r="AJ83" s="49"/>
      <c r="AK83" s="49"/>
      <c r="AL83" s="49"/>
      <c r="AM83" s="49"/>
      <c r="AN83" s="49"/>
      <c r="AO83" s="49"/>
      <c r="AP83" s="49"/>
      <c r="AQ83" s="49"/>
      <c r="AR83" s="100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69"/>
      <c r="AI84" s="49"/>
      <c r="AJ84" s="49"/>
      <c r="AK84" s="49"/>
      <c r="AL84" s="49"/>
      <c r="AM84" s="49"/>
      <c r="AN84" s="49"/>
      <c r="AO84" s="49"/>
      <c r="AP84" s="49"/>
      <c r="AQ84" s="49"/>
      <c r="AR84" s="100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69"/>
      <c r="AI85" s="49"/>
      <c r="AJ85" s="49"/>
      <c r="AK85" s="49"/>
      <c r="AL85" s="49"/>
      <c r="AM85" s="49"/>
      <c r="AN85" s="49"/>
      <c r="AO85" s="49"/>
      <c r="AP85" s="49"/>
      <c r="AQ85" s="49"/>
      <c r="AR85" s="100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69"/>
      <c r="AI86" s="49"/>
      <c r="AJ86" s="49"/>
      <c r="AK86" s="23"/>
      <c r="AL86" s="23"/>
      <c r="AM86" s="23"/>
      <c r="AN86" s="23"/>
      <c r="AO86" s="23"/>
      <c r="AP86" s="23"/>
      <c r="AQ86" s="23"/>
      <c r="AR86" s="100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69"/>
      <c r="AI87" s="49"/>
      <c r="AJ87" s="49"/>
      <c r="AK87" s="23"/>
      <c r="AL87" s="23"/>
      <c r="AM87" s="23"/>
      <c r="AN87" s="23"/>
      <c r="AO87" s="23"/>
      <c r="AP87" s="23"/>
      <c r="AQ87" s="23"/>
      <c r="AR87" s="100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69"/>
      <c r="AI88" s="49"/>
      <c r="AJ88" s="49"/>
      <c r="AK88" s="23"/>
      <c r="AL88" s="23"/>
      <c r="AM88" s="23"/>
      <c r="AN88" s="23"/>
      <c r="AO88" s="23"/>
      <c r="AP88" s="23"/>
      <c r="AQ88" s="23"/>
      <c r="AR88" s="100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69"/>
      <c r="AI89" s="49"/>
      <c r="AJ89" s="49"/>
      <c r="AK89" s="23"/>
      <c r="AL89" s="23"/>
      <c r="AM89" s="23"/>
      <c r="AN89" s="23"/>
      <c r="AO89" s="23"/>
      <c r="AP89" s="23"/>
      <c r="AQ89" s="23"/>
      <c r="AR89" s="100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69"/>
      <c r="AI90" s="49"/>
      <c r="AJ90" s="49"/>
      <c r="AK90" s="23"/>
      <c r="AL90" s="23"/>
      <c r="AM90" s="23"/>
      <c r="AN90" s="23"/>
      <c r="AO90" s="23"/>
      <c r="AP90" s="23"/>
      <c r="AQ90" s="23"/>
      <c r="AR90" s="100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69"/>
      <c r="AI91" s="49"/>
      <c r="AJ91" s="49"/>
      <c r="AK91" s="23"/>
      <c r="AL91" s="23"/>
      <c r="AM91" s="23"/>
      <c r="AN91" s="23"/>
      <c r="AO91" s="23"/>
      <c r="AP91" s="23"/>
      <c r="AQ91" s="23"/>
      <c r="AR91" s="100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69"/>
      <c r="AI92" s="49"/>
      <c r="AJ92" s="49"/>
      <c r="AK92" s="23"/>
      <c r="AL92" s="23"/>
      <c r="AM92" s="23"/>
      <c r="AN92" s="23"/>
      <c r="AO92" s="23"/>
      <c r="AP92" s="23"/>
      <c r="AQ92" s="23"/>
      <c r="AR92" s="100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69"/>
      <c r="AI93" s="49"/>
      <c r="AJ93" s="49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69"/>
      <c r="AI94" s="49"/>
      <c r="AJ94" s="49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69"/>
      <c r="AI95" s="49"/>
      <c r="AJ95" s="49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69"/>
      <c r="AI96" s="49"/>
      <c r="AJ96" s="49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69"/>
      <c r="AI97" s="49"/>
      <c r="AJ97" s="49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69"/>
      <c r="AI98" s="49"/>
      <c r="AJ98" s="49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69"/>
      <c r="AI99" s="49"/>
      <c r="AJ99" s="49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69"/>
      <c r="AI100" s="49"/>
      <c r="AJ100" s="49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69"/>
      <c r="AI101" s="49"/>
      <c r="AJ101" s="49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69"/>
      <c r="AI102" s="49"/>
      <c r="AJ102" s="49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69"/>
      <c r="AI103" s="49"/>
      <c r="AJ103" s="49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69"/>
      <c r="AI104" s="49"/>
      <c r="AJ104" s="49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69"/>
      <c r="AI105" s="49"/>
      <c r="AJ105" s="49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69"/>
      <c r="AI106" s="49"/>
      <c r="AJ106" s="49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69"/>
      <c r="AI107" s="49"/>
      <c r="AJ107" s="49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69"/>
      <c r="AI108" s="49"/>
      <c r="AJ108" s="49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69"/>
      <c r="AI109" s="49"/>
      <c r="AJ109" s="49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69"/>
      <c r="AI110" s="49"/>
      <c r="AJ110" s="49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69"/>
      <c r="AI111" s="49"/>
      <c r="AJ111" s="49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69"/>
      <c r="AI112" s="49"/>
      <c r="AJ112" s="49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69"/>
      <c r="AI113" s="49"/>
      <c r="AJ113" s="49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69"/>
      <c r="AI114" s="49"/>
      <c r="AJ114" s="49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69"/>
      <c r="AI115" s="49"/>
      <c r="AJ115" s="49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69"/>
      <c r="AI116" s="49"/>
      <c r="AJ116" s="49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69"/>
      <c r="AI117" s="49"/>
      <c r="AJ117" s="49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69"/>
      <c r="AI118" s="49"/>
      <c r="AJ118" s="49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69"/>
      <c r="AI119" s="49"/>
      <c r="AJ119" s="49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69"/>
      <c r="AI120" s="49"/>
      <c r="AJ120" s="49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69"/>
      <c r="AI121" s="49"/>
      <c r="AJ121" s="49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69"/>
      <c r="AI122" s="49"/>
      <c r="AJ122" s="49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69"/>
      <c r="AI123" s="49"/>
      <c r="AJ123" s="49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69"/>
      <c r="AI124" s="49"/>
      <c r="AJ124" s="49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69"/>
      <c r="AI125" s="49"/>
      <c r="AJ125" s="49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69"/>
      <c r="AI126" s="49"/>
      <c r="AJ126" s="49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69"/>
      <c r="AI127" s="49"/>
      <c r="AJ127" s="49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69"/>
      <c r="AI128" s="49"/>
      <c r="AJ128" s="49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69"/>
      <c r="AI129" s="49"/>
      <c r="AJ129" s="49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69"/>
      <c r="AI130" s="49"/>
      <c r="AJ130" s="49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69"/>
      <c r="AI131" s="49"/>
      <c r="AJ131" s="49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69"/>
      <c r="AI132" s="49"/>
      <c r="AJ132" s="49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69"/>
      <c r="AI133" s="49"/>
      <c r="AJ133" s="49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69"/>
      <c r="AI134" s="49"/>
      <c r="AJ134" s="49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69"/>
      <c r="AI135" s="49"/>
      <c r="AJ135" s="49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69"/>
      <c r="AI136" s="49"/>
      <c r="AJ136" s="49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69"/>
      <c r="AI137" s="49"/>
      <c r="AJ137" s="49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69"/>
      <c r="AI138" s="49"/>
      <c r="AJ138" s="49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69"/>
      <c r="AI139" s="49"/>
      <c r="AJ139" s="49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69"/>
      <c r="AI140" s="49"/>
      <c r="AJ140" s="49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69"/>
      <c r="AI141" s="49"/>
      <c r="AJ141" s="49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69"/>
      <c r="AI142" s="49"/>
      <c r="AJ142" s="49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69"/>
      <c r="AI143" s="49"/>
      <c r="AJ143" s="49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69"/>
      <c r="AI144" s="49"/>
      <c r="AJ144" s="49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69"/>
      <c r="AI145" s="49"/>
      <c r="AJ145" s="49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69"/>
      <c r="AI146" s="49"/>
      <c r="AJ146" s="49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69"/>
      <c r="AI147" s="49"/>
      <c r="AJ147" s="49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69"/>
      <c r="AI148" s="49"/>
      <c r="AJ148" s="49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69"/>
      <c r="AI149" s="49"/>
      <c r="AJ149" s="49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69"/>
      <c r="AI150" s="49"/>
      <c r="AJ150" s="49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69"/>
      <c r="AI151" s="49"/>
      <c r="AJ151" s="49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69"/>
      <c r="AI152" s="49"/>
      <c r="AJ152" s="49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69"/>
      <c r="AI153" s="49"/>
      <c r="AJ153" s="49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69"/>
      <c r="AI154" s="49"/>
      <c r="AJ154" s="49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69"/>
      <c r="AI155" s="49"/>
      <c r="AJ155" s="49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69"/>
      <c r="AI156" s="49"/>
      <c r="AJ156" s="49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69"/>
      <c r="AI157" s="49"/>
      <c r="AJ157" s="49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69"/>
      <c r="AI158" s="49"/>
      <c r="AJ158" s="49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69"/>
      <c r="AI159" s="49"/>
      <c r="AJ159" s="49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69"/>
      <c r="AI160" s="49"/>
      <c r="AJ160" s="49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69"/>
      <c r="AI161" s="49"/>
      <c r="AJ161" s="49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69"/>
      <c r="AI162" s="49"/>
      <c r="AJ162" s="49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69"/>
      <c r="AI163" s="49"/>
      <c r="AJ163" s="49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69"/>
      <c r="AI164" s="49"/>
      <c r="AJ164" s="49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69"/>
      <c r="AI165" s="49"/>
      <c r="AJ165" s="49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69"/>
      <c r="AI166" s="49"/>
      <c r="AJ166" s="49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69"/>
      <c r="AI167" s="49"/>
      <c r="AJ167" s="49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69"/>
      <c r="AI168" s="49"/>
      <c r="AJ168" s="49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69"/>
      <c r="AI169" s="49"/>
      <c r="AJ169" s="49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69"/>
      <c r="AI170" s="49"/>
      <c r="AJ170" s="49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69"/>
      <c r="AI171" s="49"/>
      <c r="AJ171" s="49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69"/>
      <c r="AI172" s="49"/>
      <c r="AJ172" s="49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69"/>
      <c r="AI173" s="49"/>
      <c r="AJ173" s="49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69"/>
      <c r="AI174" s="49"/>
      <c r="AJ174" s="49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69"/>
      <c r="AI175" s="49"/>
      <c r="AJ175" s="49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69"/>
      <c r="AI176" s="49"/>
      <c r="AJ176" s="49"/>
      <c r="AK176" s="23"/>
      <c r="AL176" s="23"/>
      <c r="AM176" s="23"/>
      <c r="AN176" s="23"/>
      <c r="AO176" s="23"/>
      <c r="AP176" s="23"/>
      <c r="AQ176" s="23"/>
      <c r="AR176" s="100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69"/>
      <c r="AI177" s="49"/>
      <c r="AJ177" s="49"/>
      <c r="AK177" s="23"/>
      <c r="AL177" s="23"/>
      <c r="AM177" s="23"/>
      <c r="AN177" s="23"/>
      <c r="AO177" s="23"/>
      <c r="AP177" s="23"/>
      <c r="AQ177" s="23"/>
      <c r="AR177" s="100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69"/>
      <c r="AI178" s="49"/>
      <c r="AJ178" s="49"/>
      <c r="AK178" s="23"/>
      <c r="AL178" s="23"/>
      <c r="AM178" s="23"/>
      <c r="AN178" s="23"/>
      <c r="AO178" s="23"/>
      <c r="AP178" s="23"/>
      <c r="AQ178" s="23"/>
      <c r="AR178" s="100"/>
    </row>
    <row r="179" spans="1:44" ht="15" customHeight="1" x14ac:dyDescent="0.25">
      <c r="AG179" s="23"/>
      <c r="AH179" s="69"/>
      <c r="AI179" s="49"/>
      <c r="AJ179" s="49"/>
    </row>
    <row r="180" spans="1:44" ht="15" customHeight="1" x14ac:dyDescent="0.25">
      <c r="AG180" s="23"/>
      <c r="AH180" s="69"/>
      <c r="AI180" s="49"/>
      <c r="AJ180" s="49"/>
    </row>
    <row r="181" spans="1:44" ht="15" customHeight="1" x14ac:dyDescent="0.25">
      <c r="AG181" s="23"/>
      <c r="AH181" s="69"/>
      <c r="AI181" s="49"/>
      <c r="AJ181" s="49"/>
    </row>
    <row r="182" spans="1:44" ht="15" customHeight="1" x14ac:dyDescent="0.25">
      <c r="AG182" s="23"/>
      <c r="AH182" s="69"/>
      <c r="AI182" s="49"/>
      <c r="AJ182" s="49"/>
    </row>
    <row r="183" spans="1:44" ht="15" customHeight="1" x14ac:dyDescent="0.25">
      <c r="AG183" s="23"/>
      <c r="AH183" s="69"/>
      <c r="AI183" s="49"/>
      <c r="AJ183" s="49"/>
    </row>
    <row r="184" spans="1:44" ht="15" customHeight="1" x14ac:dyDescent="0.25">
      <c r="AG184" s="23"/>
      <c r="AH184" s="69"/>
      <c r="AI184" s="49"/>
      <c r="AJ184" s="49"/>
    </row>
    <row r="185" spans="1:44" ht="15" customHeight="1" x14ac:dyDescent="0.25">
      <c r="AG185" s="23"/>
      <c r="AH185" s="69"/>
      <c r="AI185" s="49"/>
      <c r="AJ185" s="49"/>
    </row>
    <row r="186" spans="1:44" ht="15" customHeight="1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</row>
    <row r="187" spans="1:44" ht="15" customHeight="1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</row>
    <row r="188" spans="1:44" ht="15" customHeight="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</row>
    <row r="189" spans="1:44" ht="15" customHeight="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</row>
    <row r="190" spans="1:44" ht="15" customHeight="1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</row>
    <row r="191" spans="1:44" ht="15" customHeight="1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</row>
    <row r="192" spans="1:44" ht="15" customHeight="1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</row>
    <row r="193" spans="2:43" ht="15" customHeight="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</row>
    <row r="194" spans="2:43" ht="15" customHeight="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</row>
    <row r="195" spans="2:43" ht="15" customHeight="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</row>
    <row r="196" spans="2:43" ht="15" customHeight="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</row>
    <row r="197" spans="2:43" ht="15" customHeight="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</row>
    <row r="198" spans="2:43" ht="15" customHeight="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</row>
    <row r="199" spans="2:43" ht="15" customHeight="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</row>
    <row r="200" spans="2:43" ht="15" customHeight="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</row>
    <row r="201" spans="2:43" ht="15" customHeight="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</row>
    <row r="202" spans="2:43" ht="15" customHeight="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</row>
    <row r="203" spans="2:43" ht="15" customHeight="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</row>
    <row r="204" spans="2:43" ht="15" customHeight="1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</row>
    <row r="205" spans="2:43" ht="15" customHeight="1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109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35" t="s">
        <v>64</v>
      </c>
      <c r="C2" s="84"/>
      <c r="D2" s="38"/>
      <c r="E2" s="13" t="s">
        <v>13</v>
      </c>
      <c r="F2" s="14"/>
      <c r="G2" s="14"/>
      <c r="H2" s="14"/>
      <c r="I2" s="20"/>
      <c r="J2" s="15"/>
      <c r="K2" s="101"/>
      <c r="L2" s="22" t="s">
        <v>110</v>
      </c>
      <c r="M2" s="14"/>
      <c r="N2" s="14"/>
      <c r="O2" s="21"/>
      <c r="P2" s="19"/>
      <c r="Q2" s="22" t="s">
        <v>111</v>
      </c>
      <c r="R2" s="14"/>
      <c r="S2" s="14"/>
      <c r="T2" s="14"/>
      <c r="U2" s="20"/>
      <c r="V2" s="21"/>
      <c r="W2" s="19"/>
      <c r="X2" s="136" t="s">
        <v>112</v>
      </c>
      <c r="Y2" s="137"/>
      <c r="Z2" s="138"/>
      <c r="AA2" s="13" t="s">
        <v>13</v>
      </c>
      <c r="AB2" s="14"/>
      <c r="AC2" s="14"/>
      <c r="AD2" s="14"/>
      <c r="AE2" s="20"/>
      <c r="AF2" s="15"/>
      <c r="AG2" s="101"/>
      <c r="AH2" s="22" t="s">
        <v>113</v>
      </c>
      <c r="AI2" s="14"/>
      <c r="AJ2" s="14"/>
      <c r="AK2" s="21"/>
      <c r="AL2" s="19"/>
      <c r="AM2" s="22" t="s">
        <v>111</v>
      </c>
      <c r="AN2" s="14"/>
      <c r="AO2" s="14"/>
      <c r="AP2" s="14"/>
      <c r="AQ2" s="20"/>
      <c r="AR2" s="21"/>
      <c r="AS2" s="13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>
        <v>1996</v>
      </c>
      <c r="C4" s="31" t="s">
        <v>51</v>
      </c>
      <c r="D4" s="2" t="s">
        <v>54</v>
      </c>
      <c r="E4" s="29">
        <v>26</v>
      </c>
      <c r="F4" s="29">
        <v>0</v>
      </c>
      <c r="G4" s="29">
        <v>5</v>
      </c>
      <c r="H4" s="30">
        <v>18</v>
      </c>
      <c r="I4" s="29">
        <v>59</v>
      </c>
      <c r="J4" s="37"/>
      <c r="K4" s="28"/>
      <c r="L4" s="110"/>
      <c r="M4" s="18"/>
      <c r="N4" s="18"/>
      <c r="O4" s="18"/>
      <c r="P4" s="23"/>
      <c r="Q4" s="29"/>
      <c r="R4" s="29"/>
      <c r="S4" s="30"/>
      <c r="T4" s="29"/>
      <c r="U4" s="29"/>
      <c r="V4" s="140"/>
      <c r="W4" s="28"/>
      <c r="X4" s="29"/>
      <c r="Y4" s="31"/>
      <c r="Z4" s="2"/>
      <c r="AA4" s="29"/>
      <c r="AB4" s="29"/>
      <c r="AC4" s="29"/>
      <c r="AD4" s="30"/>
      <c r="AE4" s="29"/>
      <c r="AF4" s="37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1"/>
      <c r="AS4" s="10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>
        <v>1997</v>
      </c>
      <c r="C5" s="31" t="s">
        <v>55</v>
      </c>
      <c r="D5" s="2" t="s">
        <v>54</v>
      </c>
      <c r="E5" s="29">
        <v>26</v>
      </c>
      <c r="F5" s="29">
        <v>1</v>
      </c>
      <c r="G5" s="29">
        <v>7</v>
      </c>
      <c r="H5" s="30">
        <v>12</v>
      </c>
      <c r="I5" s="29">
        <v>73</v>
      </c>
      <c r="J5" s="37"/>
      <c r="K5" s="28"/>
      <c r="L5" s="110"/>
      <c r="M5" s="18"/>
      <c r="N5" s="18"/>
      <c r="O5" s="18"/>
      <c r="P5" s="23"/>
      <c r="Q5" s="29"/>
      <c r="R5" s="29"/>
      <c r="S5" s="30"/>
      <c r="T5" s="29"/>
      <c r="U5" s="29"/>
      <c r="V5" s="140"/>
      <c r="W5" s="28"/>
      <c r="X5" s="29"/>
      <c r="Y5" s="31"/>
      <c r="Z5" s="2"/>
      <c r="AA5" s="29"/>
      <c r="AB5" s="29"/>
      <c r="AC5" s="29"/>
      <c r="AD5" s="30"/>
      <c r="AE5" s="29"/>
      <c r="AF5" s="37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1"/>
      <c r="AS5" s="10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>
        <v>1998</v>
      </c>
      <c r="C6" s="29" t="s">
        <v>51</v>
      </c>
      <c r="D6" s="2" t="s">
        <v>54</v>
      </c>
      <c r="E6" s="29">
        <v>24</v>
      </c>
      <c r="F6" s="29">
        <v>0</v>
      </c>
      <c r="G6" s="29">
        <v>7</v>
      </c>
      <c r="H6" s="29">
        <v>16</v>
      </c>
      <c r="I6" s="29">
        <v>124</v>
      </c>
      <c r="J6" s="29"/>
      <c r="K6" s="23"/>
      <c r="L6" s="18"/>
      <c r="M6" s="18"/>
      <c r="N6" s="18"/>
      <c r="O6" s="18" t="s">
        <v>44</v>
      </c>
      <c r="P6" s="23"/>
      <c r="Q6" s="29"/>
      <c r="R6" s="29"/>
      <c r="S6" s="29"/>
      <c r="T6" s="29"/>
      <c r="U6" s="29"/>
      <c r="V6" s="140"/>
      <c r="W6" s="28"/>
      <c r="X6" s="29"/>
      <c r="Y6" s="31"/>
      <c r="Z6" s="2"/>
      <c r="AA6" s="29"/>
      <c r="AB6" s="29"/>
      <c r="AC6" s="29"/>
      <c r="AD6" s="30"/>
      <c r="AE6" s="29"/>
      <c r="AF6" s="37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1"/>
      <c r="AS6" s="10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>
        <v>1999</v>
      </c>
      <c r="C7" s="29" t="s">
        <v>51</v>
      </c>
      <c r="D7" s="2" t="s">
        <v>54</v>
      </c>
      <c r="E7" s="29"/>
      <c r="F7" s="29"/>
      <c r="G7" s="29"/>
      <c r="H7" s="29"/>
      <c r="I7" s="29"/>
      <c r="J7" s="29"/>
      <c r="K7" s="23"/>
      <c r="L7" s="18"/>
      <c r="M7" s="18"/>
      <c r="N7" s="18"/>
      <c r="O7" s="18"/>
      <c r="P7" s="23"/>
      <c r="Q7" s="29">
        <v>13</v>
      </c>
      <c r="R7" s="29">
        <v>0</v>
      </c>
      <c r="S7" s="29">
        <v>6</v>
      </c>
      <c r="T7" s="29">
        <v>7</v>
      </c>
      <c r="U7" s="29">
        <v>48</v>
      </c>
      <c r="V7" s="140"/>
      <c r="W7" s="28"/>
      <c r="X7" s="29"/>
      <c r="Y7" s="31"/>
      <c r="Z7" s="2"/>
      <c r="AA7" s="29"/>
      <c r="AB7" s="29"/>
      <c r="AC7" s="29"/>
      <c r="AD7" s="30"/>
      <c r="AE7" s="29"/>
      <c r="AF7" s="37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1"/>
      <c r="AS7" s="10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/>
      <c r="C8" s="31"/>
      <c r="D8" s="2"/>
      <c r="E8" s="29"/>
      <c r="F8" s="29"/>
      <c r="G8" s="29"/>
      <c r="H8" s="30"/>
      <c r="I8" s="29"/>
      <c r="J8" s="37"/>
      <c r="K8" s="28"/>
      <c r="L8" s="110"/>
      <c r="M8" s="18"/>
      <c r="N8" s="18"/>
      <c r="O8" s="18"/>
      <c r="P8" s="23"/>
      <c r="Q8" s="29"/>
      <c r="R8" s="29"/>
      <c r="S8" s="30"/>
      <c r="T8" s="29"/>
      <c r="U8" s="29"/>
      <c r="V8" s="140"/>
      <c r="W8" s="28"/>
      <c r="X8" s="29"/>
      <c r="Y8" s="31"/>
      <c r="Z8" s="2"/>
      <c r="AA8" s="29"/>
      <c r="AB8" s="29"/>
      <c r="AC8" s="29"/>
      <c r="AD8" s="30"/>
      <c r="AE8" s="29"/>
      <c r="AF8" s="37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1"/>
      <c r="AS8" s="10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>
        <v>2002</v>
      </c>
      <c r="C9" s="31" t="s">
        <v>40</v>
      </c>
      <c r="D9" s="2" t="s">
        <v>41</v>
      </c>
      <c r="E9" s="29">
        <v>22</v>
      </c>
      <c r="F9" s="29">
        <v>2</v>
      </c>
      <c r="G9" s="29">
        <v>21</v>
      </c>
      <c r="H9" s="30">
        <v>14</v>
      </c>
      <c r="I9" s="29">
        <v>91</v>
      </c>
      <c r="J9" s="37">
        <v>0.59477124183006536</v>
      </c>
      <c r="K9" s="28">
        <v>153</v>
      </c>
      <c r="L9" s="110"/>
      <c r="M9" s="18"/>
      <c r="N9" s="18"/>
      <c r="O9" s="18"/>
      <c r="P9" s="23"/>
      <c r="Q9" s="29">
        <v>2</v>
      </c>
      <c r="R9" s="29">
        <v>0</v>
      </c>
      <c r="S9" s="30">
        <v>1</v>
      </c>
      <c r="T9" s="29">
        <v>0</v>
      </c>
      <c r="U9" s="29">
        <v>7</v>
      </c>
      <c r="V9" s="140">
        <v>0.58299999999999996</v>
      </c>
      <c r="W9" s="28">
        <v>12</v>
      </c>
      <c r="X9" s="29"/>
      <c r="Y9" s="31"/>
      <c r="Z9" s="2"/>
      <c r="AA9" s="29"/>
      <c r="AB9" s="29"/>
      <c r="AC9" s="29"/>
      <c r="AD9" s="30"/>
      <c r="AE9" s="29"/>
      <c r="AF9" s="37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1"/>
      <c r="AS9" s="10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9"/>
      <c r="C10" s="31"/>
      <c r="D10" s="2"/>
      <c r="E10" s="29"/>
      <c r="F10" s="29"/>
      <c r="G10" s="29"/>
      <c r="H10" s="30"/>
      <c r="I10" s="29"/>
      <c r="J10" s="37"/>
      <c r="K10" s="28"/>
      <c r="L10" s="110"/>
      <c r="M10" s="18"/>
      <c r="N10" s="18"/>
      <c r="O10" s="18"/>
      <c r="P10" s="23"/>
      <c r="Q10" s="29"/>
      <c r="R10" s="29"/>
      <c r="S10" s="30"/>
      <c r="T10" s="29"/>
      <c r="U10" s="29"/>
      <c r="V10" s="140"/>
      <c r="W10" s="28"/>
      <c r="X10" s="29"/>
      <c r="Y10" s="31"/>
      <c r="Z10" s="2"/>
      <c r="AA10" s="29"/>
      <c r="AB10" s="29"/>
      <c r="AC10" s="29"/>
      <c r="AD10" s="30"/>
      <c r="AE10" s="29"/>
      <c r="AF10" s="37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1"/>
      <c r="AS10" s="10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9">
        <v>2004</v>
      </c>
      <c r="C11" s="31" t="s">
        <v>35</v>
      </c>
      <c r="D11" s="2" t="s">
        <v>41</v>
      </c>
      <c r="E11" s="29">
        <v>21</v>
      </c>
      <c r="F11" s="29">
        <v>0</v>
      </c>
      <c r="G11" s="29">
        <v>33</v>
      </c>
      <c r="H11" s="30">
        <v>7</v>
      </c>
      <c r="I11" s="29">
        <v>85</v>
      </c>
      <c r="J11" s="37">
        <v>0.50295857988165682</v>
      </c>
      <c r="K11" s="28">
        <v>169</v>
      </c>
      <c r="L11" s="110" t="s">
        <v>55</v>
      </c>
      <c r="M11" s="18"/>
      <c r="N11" s="18"/>
      <c r="O11" s="18"/>
      <c r="P11" s="23"/>
      <c r="Q11" s="29"/>
      <c r="R11" s="29"/>
      <c r="S11" s="30"/>
      <c r="T11" s="29"/>
      <c r="U11" s="29"/>
      <c r="V11" s="140"/>
      <c r="W11" s="28"/>
      <c r="X11" s="29"/>
      <c r="Y11" s="31"/>
      <c r="Z11" s="2"/>
      <c r="AA11" s="29"/>
      <c r="AB11" s="29"/>
      <c r="AC11" s="29"/>
      <c r="AD11" s="30"/>
      <c r="AE11" s="29"/>
      <c r="AF11" s="37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1"/>
      <c r="AS11" s="10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9">
        <v>2005</v>
      </c>
      <c r="C12" s="31" t="s">
        <v>53</v>
      </c>
      <c r="D12" s="2" t="s">
        <v>52</v>
      </c>
      <c r="E12" s="29">
        <v>5</v>
      </c>
      <c r="F12" s="29">
        <v>0</v>
      </c>
      <c r="G12" s="29">
        <v>10</v>
      </c>
      <c r="H12" s="30">
        <v>1</v>
      </c>
      <c r="I12" s="29">
        <v>38</v>
      </c>
      <c r="J12" s="37">
        <v>0.69099999999999995</v>
      </c>
      <c r="K12" s="28">
        <v>55</v>
      </c>
      <c r="L12" s="110"/>
      <c r="M12" s="18"/>
      <c r="N12" s="18"/>
      <c r="O12" s="18"/>
      <c r="P12" s="23"/>
      <c r="Q12" s="29"/>
      <c r="R12" s="29"/>
      <c r="S12" s="30"/>
      <c r="T12" s="29"/>
      <c r="U12" s="29"/>
      <c r="V12" s="140"/>
      <c r="W12" s="28"/>
      <c r="X12" s="29"/>
      <c r="Y12" s="31"/>
      <c r="Z12" s="2"/>
      <c r="AA12" s="29"/>
      <c r="AB12" s="29"/>
      <c r="AC12" s="29"/>
      <c r="AD12" s="30"/>
      <c r="AE12" s="29"/>
      <c r="AF12" s="37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1"/>
      <c r="AS12" s="10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9"/>
      <c r="C13" s="31"/>
      <c r="D13" s="2"/>
      <c r="E13" s="29"/>
      <c r="F13" s="29"/>
      <c r="G13" s="29"/>
      <c r="H13" s="30"/>
      <c r="I13" s="29"/>
      <c r="J13" s="37"/>
      <c r="K13" s="28"/>
      <c r="L13" s="110"/>
      <c r="M13" s="18"/>
      <c r="N13" s="18"/>
      <c r="O13" s="18"/>
      <c r="P13" s="23"/>
      <c r="Q13" s="29"/>
      <c r="R13" s="29"/>
      <c r="S13" s="30"/>
      <c r="T13" s="29"/>
      <c r="U13" s="29"/>
      <c r="V13" s="140"/>
      <c r="W13" s="28"/>
      <c r="X13" s="29">
        <v>2006</v>
      </c>
      <c r="Y13" s="29" t="s">
        <v>51</v>
      </c>
      <c r="Z13" s="2" t="s">
        <v>62</v>
      </c>
      <c r="AA13" s="29">
        <v>7</v>
      </c>
      <c r="AB13" s="29">
        <v>0</v>
      </c>
      <c r="AC13" s="29">
        <v>16</v>
      </c>
      <c r="AD13" s="29">
        <v>9</v>
      </c>
      <c r="AE13" s="29">
        <v>43</v>
      </c>
      <c r="AF13" s="35">
        <v>0.65149999999999997</v>
      </c>
      <c r="AG13" s="157">
        <v>66</v>
      </c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1"/>
      <c r="AS13" s="10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79" t="s">
        <v>114</v>
      </c>
      <c r="C14" s="80"/>
      <c r="D14" s="78"/>
      <c r="E14" s="81">
        <f>SUM(E4:E13)</f>
        <v>124</v>
      </c>
      <c r="F14" s="81">
        <f>SUM(F4:F13)</f>
        <v>3</v>
      </c>
      <c r="G14" s="81">
        <f>SUM(G4:G13)</f>
        <v>83</v>
      </c>
      <c r="H14" s="81">
        <f>SUM(H4:H13)</f>
        <v>68</v>
      </c>
      <c r="I14" s="81">
        <f>SUM(I4:I13)</f>
        <v>470</v>
      </c>
      <c r="J14" s="142">
        <v>0</v>
      </c>
      <c r="K14" s="101">
        <f>SUM(K4:K13)</f>
        <v>377</v>
      </c>
      <c r="L14" s="22"/>
      <c r="M14" s="20"/>
      <c r="N14" s="113"/>
      <c r="O14" s="114"/>
      <c r="P14" s="23"/>
      <c r="Q14" s="81">
        <f>SUM(Q4:Q13)</f>
        <v>15</v>
      </c>
      <c r="R14" s="81">
        <f>SUM(R4:R13)</f>
        <v>0</v>
      </c>
      <c r="S14" s="81">
        <f>SUM(S4:S13)</f>
        <v>7</v>
      </c>
      <c r="T14" s="81">
        <f>SUM(T4:T13)</f>
        <v>7</v>
      </c>
      <c r="U14" s="81">
        <f>SUM(U4:U13)</f>
        <v>55</v>
      </c>
      <c r="V14" s="47">
        <v>0</v>
      </c>
      <c r="W14" s="101">
        <f>SUM(W4:W13)</f>
        <v>12</v>
      </c>
      <c r="X14" s="16" t="s">
        <v>114</v>
      </c>
      <c r="Y14" s="17"/>
      <c r="Z14" s="15"/>
      <c r="AA14" s="81">
        <f>SUM(AA4:AA13)</f>
        <v>7</v>
      </c>
      <c r="AB14" s="81">
        <f>SUM(AB4:AB13)</f>
        <v>0</v>
      </c>
      <c r="AC14" s="81">
        <f>SUM(AC4:AC13)</f>
        <v>16</v>
      </c>
      <c r="AD14" s="81">
        <f>SUM(AD4:AD13)</f>
        <v>9</v>
      </c>
      <c r="AE14" s="81">
        <f>SUM(AE4:AE13)</f>
        <v>43</v>
      </c>
      <c r="AF14" s="142">
        <f>PRODUCT(AE14/AG14)</f>
        <v>0.65151515151515149</v>
      </c>
      <c r="AG14" s="101">
        <f>SUM(AG4:AG13)</f>
        <v>66</v>
      </c>
      <c r="AH14" s="22"/>
      <c r="AI14" s="20"/>
      <c r="AJ14" s="113"/>
      <c r="AK14" s="114"/>
      <c r="AL14" s="23"/>
      <c r="AM14" s="81">
        <f>SUM(AM4:AM13)</f>
        <v>0</v>
      </c>
      <c r="AN14" s="81">
        <f>SUM(AN4:AN13)</f>
        <v>0</v>
      </c>
      <c r="AO14" s="81">
        <f>SUM(AO4:AO13)</f>
        <v>0</v>
      </c>
      <c r="AP14" s="81">
        <f>SUM(AP4:AP13)</f>
        <v>0</v>
      </c>
      <c r="AQ14" s="81">
        <f>SUM(AQ4:AQ13)</f>
        <v>0</v>
      </c>
      <c r="AR14" s="142">
        <v>0</v>
      </c>
      <c r="AS14" s="139">
        <f>SUM(AS4:AS13)</f>
        <v>0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50"/>
      <c r="K15" s="28"/>
      <c r="L15" s="23"/>
      <c r="M15" s="23"/>
      <c r="N15" s="23"/>
      <c r="O15" s="23"/>
      <c r="P15" s="49"/>
      <c r="Q15" s="49"/>
      <c r="R15" s="52"/>
      <c r="S15" s="49"/>
      <c r="T15" s="49"/>
      <c r="U15" s="23"/>
      <c r="V15" s="23"/>
      <c r="W15" s="28"/>
      <c r="X15" s="49"/>
      <c r="Y15" s="49"/>
      <c r="Z15" s="49"/>
      <c r="AA15" s="49"/>
      <c r="AB15" s="49"/>
      <c r="AC15" s="49"/>
      <c r="AD15" s="49"/>
      <c r="AE15" s="49"/>
      <c r="AF15" s="50"/>
      <c r="AG15" s="28"/>
      <c r="AH15" s="23"/>
      <c r="AI15" s="23"/>
      <c r="AJ15" s="23"/>
      <c r="AK15" s="23"/>
      <c r="AL15" s="49"/>
      <c r="AM15" s="49"/>
      <c r="AN15" s="52"/>
      <c r="AO15" s="49"/>
      <c r="AP15" s="49"/>
      <c r="AQ15" s="23"/>
      <c r="AR15" s="23"/>
      <c r="AS15" s="28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43" t="s">
        <v>115</v>
      </c>
      <c r="C16" s="144"/>
      <c r="D16" s="145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116</v>
      </c>
      <c r="O16" s="18" t="s">
        <v>117</v>
      </c>
      <c r="Q16" s="52"/>
      <c r="R16" s="52" t="s">
        <v>56</v>
      </c>
      <c r="S16" s="52"/>
      <c r="T16" s="49" t="s">
        <v>118</v>
      </c>
      <c r="U16" s="23"/>
      <c r="V16" s="28"/>
      <c r="W16" s="28"/>
      <c r="X16" s="146"/>
      <c r="Y16" s="146"/>
      <c r="Z16" s="146"/>
      <c r="AA16" s="146"/>
      <c r="AB16" s="146"/>
      <c r="AC16" s="52"/>
      <c r="AD16" s="52"/>
      <c r="AE16" s="52"/>
      <c r="AF16" s="49"/>
      <c r="AG16" s="49"/>
      <c r="AH16" s="49"/>
      <c r="AI16" s="49"/>
      <c r="AJ16" s="49"/>
      <c r="AK16" s="49"/>
      <c r="AM16" s="28"/>
      <c r="AN16" s="146"/>
      <c r="AO16" s="146"/>
      <c r="AP16" s="146"/>
      <c r="AQ16" s="146"/>
      <c r="AR16" s="146"/>
      <c r="AS16" s="146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40" t="s">
        <v>12</v>
      </c>
      <c r="C17" s="12"/>
      <c r="D17" s="39"/>
      <c r="E17" s="147">
        <v>140</v>
      </c>
      <c r="F17" s="147">
        <v>3</v>
      </c>
      <c r="G17" s="147">
        <v>62</v>
      </c>
      <c r="H17" s="147">
        <v>31</v>
      </c>
      <c r="I17" s="147">
        <v>369</v>
      </c>
      <c r="J17" s="148">
        <v>0.48499999999999999</v>
      </c>
      <c r="K17" s="49">
        <f>PRODUCT(I17/J17)</f>
        <v>760.82474226804129</v>
      </c>
      <c r="L17" s="149">
        <f>PRODUCT((F17+G17)/E17)</f>
        <v>0.4642857142857143</v>
      </c>
      <c r="M17" s="149">
        <f>PRODUCT(H17/E17)</f>
        <v>0.22142857142857142</v>
      </c>
      <c r="N17" s="149">
        <f>PRODUCT((F17+G17+H17)/E17)</f>
        <v>0.68571428571428572</v>
      </c>
      <c r="O17" s="149">
        <f>PRODUCT(I17/E17)</f>
        <v>2.6357142857142857</v>
      </c>
      <c r="Q17" s="52"/>
      <c r="R17" s="52"/>
      <c r="S17" s="52"/>
      <c r="T17" s="49" t="s">
        <v>63</v>
      </c>
      <c r="U17" s="49"/>
      <c r="V17" s="49"/>
      <c r="W17" s="49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52"/>
      <c r="AO17" s="52"/>
      <c r="AP17" s="52"/>
      <c r="AQ17" s="52"/>
      <c r="AR17" s="52"/>
      <c r="AS17" s="52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50" t="s">
        <v>64</v>
      </c>
      <c r="C18" s="151"/>
      <c r="D18" s="152"/>
      <c r="E18" s="147">
        <f>PRODUCT(E14+Q14)</f>
        <v>139</v>
      </c>
      <c r="F18" s="147">
        <f>PRODUCT(F14+R14)</f>
        <v>3</v>
      </c>
      <c r="G18" s="147">
        <f>PRODUCT(G14+S14)</f>
        <v>90</v>
      </c>
      <c r="H18" s="147">
        <f>PRODUCT(H14+T14)</f>
        <v>75</v>
      </c>
      <c r="I18" s="147">
        <f>PRODUCT(I14+U14)</f>
        <v>525</v>
      </c>
      <c r="J18" s="148"/>
      <c r="K18" s="49">
        <f>PRODUCT(K14+W14)</f>
        <v>389</v>
      </c>
      <c r="L18" s="149">
        <f>PRODUCT((F18+G18)/E18)</f>
        <v>0.6690647482014388</v>
      </c>
      <c r="M18" s="149">
        <f>PRODUCT(H18/E18)</f>
        <v>0.53956834532374098</v>
      </c>
      <c r="N18" s="149">
        <f>PRODUCT((F18+G18+H18)/E18)</f>
        <v>1.2086330935251799</v>
      </c>
      <c r="O18" s="149">
        <f>PRODUCT(I18/E18)</f>
        <v>3.7769784172661871</v>
      </c>
      <c r="Q18" s="52"/>
      <c r="R18" s="52"/>
      <c r="S18" s="52"/>
      <c r="T18" s="49" t="s">
        <v>58</v>
      </c>
      <c r="U18" s="49"/>
      <c r="V18" s="49"/>
      <c r="W18" s="49"/>
      <c r="X18" s="49"/>
      <c r="Y18" s="49"/>
      <c r="Z18" s="49"/>
      <c r="AA18" s="49"/>
      <c r="AB18" s="49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44" t="s">
        <v>112</v>
      </c>
      <c r="C19" s="153"/>
      <c r="D19" s="45"/>
      <c r="E19" s="147">
        <f>PRODUCT(AA14+AM14)</f>
        <v>7</v>
      </c>
      <c r="F19" s="147">
        <f>PRODUCT(AB14+AN14)</f>
        <v>0</v>
      </c>
      <c r="G19" s="147">
        <f>PRODUCT(AC14+AO14)</f>
        <v>16</v>
      </c>
      <c r="H19" s="147">
        <f>PRODUCT(AD14+AP14)</f>
        <v>9</v>
      </c>
      <c r="I19" s="147">
        <f>PRODUCT(AE14+AQ14)</f>
        <v>43</v>
      </c>
      <c r="J19" s="148">
        <f>PRODUCT(I19/K19)</f>
        <v>0.65151515151515149</v>
      </c>
      <c r="K19" s="23">
        <f>PRODUCT(AG14+AS14)</f>
        <v>66</v>
      </c>
      <c r="L19" s="149">
        <f>PRODUCT((F19+G19)/E19)</f>
        <v>2.2857142857142856</v>
      </c>
      <c r="M19" s="149">
        <f>PRODUCT(H19/E19)</f>
        <v>1.2857142857142858</v>
      </c>
      <c r="N19" s="149">
        <f>PRODUCT((F19+G19+H19)/E19)</f>
        <v>3.5714285714285716</v>
      </c>
      <c r="O19" s="149">
        <f>PRODUCT(I19/E19)</f>
        <v>6.1428571428571432</v>
      </c>
      <c r="Q19" s="52"/>
      <c r="R19" s="52"/>
      <c r="S19" s="49"/>
      <c r="T19" s="49" t="s">
        <v>59</v>
      </c>
      <c r="U19" s="23"/>
      <c r="V19" s="23"/>
      <c r="W19" s="49"/>
      <c r="X19" s="49"/>
      <c r="Y19" s="49"/>
      <c r="Z19" s="49"/>
      <c r="AA19" s="49"/>
      <c r="AB19" s="49"/>
      <c r="AC19" s="52"/>
      <c r="AD19" s="52"/>
      <c r="AE19" s="52"/>
      <c r="AF19" s="52"/>
      <c r="AG19" s="52"/>
      <c r="AH19" s="52"/>
      <c r="AI19" s="52"/>
      <c r="AJ19" s="52"/>
      <c r="AK19" s="49"/>
      <c r="AL19" s="23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154" t="s">
        <v>114</v>
      </c>
      <c r="C20" s="155"/>
      <c r="D20" s="156"/>
      <c r="E20" s="147">
        <f>SUM(E17:E19)</f>
        <v>286</v>
      </c>
      <c r="F20" s="147">
        <f t="shared" ref="F20:I20" si="0">SUM(F17:F19)</f>
        <v>6</v>
      </c>
      <c r="G20" s="147">
        <f t="shared" si="0"/>
        <v>168</v>
      </c>
      <c r="H20" s="147">
        <f t="shared" si="0"/>
        <v>115</v>
      </c>
      <c r="I20" s="147">
        <f t="shared" si="0"/>
        <v>937</v>
      </c>
      <c r="J20" s="148"/>
      <c r="K20" s="49">
        <f>SUM(K17:K19)</f>
        <v>1215.8247422680413</v>
      </c>
      <c r="L20" s="149">
        <f>PRODUCT((F20+G20)/E20)</f>
        <v>0.60839160839160844</v>
      </c>
      <c r="M20" s="149">
        <f>PRODUCT(H20/E20)</f>
        <v>0.40209790209790208</v>
      </c>
      <c r="N20" s="149">
        <f>PRODUCT((F20+G20+H20)/E20)</f>
        <v>1.0104895104895104</v>
      </c>
      <c r="O20" s="149">
        <f>PRODUCT(I20/E20)</f>
        <v>3.2762237762237763</v>
      </c>
      <c r="Q20" s="23"/>
      <c r="R20" s="23"/>
      <c r="S20" s="23"/>
      <c r="T20" s="49" t="s">
        <v>60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23"/>
      <c r="F21" s="23"/>
      <c r="G21" s="23"/>
      <c r="H21" s="23"/>
      <c r="I21" s="23"/>
      <c r="J21" s="49"/>
      <c r="K21" s="49"/>
      <c r="L21" s="23"/>
      <c r="M21" s="23"/>
      <c r="N21" s="23"/>
      <c r="O21" s="23"/>
      <c r="P21" s="49"/>
      <c r="Q21" s="49"/>
      <c r="R21" s="49"/>
      <c r="S21" s="49"/>
      <c r="T21" s="49" t="s">
        <v>61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23"/>
      <c r="AL185" s="23"/>
    </row>
    <row r="186" spans="1:57" x14ac:dyDescent="0.25">
      <c r="R186" s="28"/>
      <c r="S186" s="28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</row>
    <row r="187" spans="1:57" x14ac:dyDescent="0.25">
      <c r="R187" s="28"/>
      <c r="S187" s="28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</row>
    <row r="188" spans="1:57" x14ac:dyDescent="0.25">
      <c r="R188" s="28"/>
      <c r="S188" s="28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57" x14ac:dyDescent="0.25">
      <c r="L189"/>
      <c r="M189"/>
      <c r="N189"/>
      <c r="O189"/>
      <c r="P189"/>
      <c r="R189" s="28"/>
      <c r="S189" s="28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</sheetData>
  <sortState ref="B8:V10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72" customWidth="1"/>
    <col min="3" max="3" width="24.140625" style="71" customWidth="1"/>
    <col min="4" max="4" width="10.5703125" style="99" customWidth="1"/>
    <col min="5" max="5" width="8" style="99" customWidth="1"/>
    <col min="6" max="6" width="0.7109375" style="28" customWidth="1"/>
    <col min="7" max="11" width="5.28515625" style="71" customWidth="1"/>
    <col min="12" max="12" width="6.140625" style="71" customWidth="1"/>
    <col min="13" max="16" width="5.28515625" style="71" customWidth="1"/>
    <col min="17" max="21" width="6.7109375" style="133" customWidth="1"/>
    <col min="22" max="22" width="11.140625" style="71" customWidth="1"/>
    <col min="23" max="23" width="22.140625" style="99" customWidth="1"/>
    <col min="24" max="24" width="9.7109375" style="71" customWidth="1"/>
    <col min="25" max="30" width="9.140625" style="100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02" t="s">
        <v>87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26"/>
      <c r="R1" s="126"/>
      <c r="S1" s="126"/>
      <c r="T1" s="126"/>
      <c r="U1" s="126"/>
      <c r="V1" s="84"/>
      <c r="W1" s="85"/>
      <c r="X1" s="34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34</v>
      </c>
      <c r="C2" s="5" t="s">
        <v>109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76"/>
      <c r="X2" s="30"/>
      <c r="Y2" s="86"/>
      <c r="Z2" s="86"/>
      <c r="AA2" s="86"/>
      <c r="AB2" s="86"/>
      <c r="AC2" s="86"/>
      <c r="AD2" s="86"/>
    </row>
    <row r="3" spans="1:30" x14ac:dyDescent="0.25">
      <c r="A3" s="9"/>
      <c r="B3" s="83" t="s">
        <v>65</v>
      </c>
      <c r="C3" s="22" t="s">
        <v>66</v>
      </c>
      <c r="D3" s="79" t="s">
        <v>67</v>
      </c>
      <c r="E3" s="82" t="s">
        <v>1</v>
      </c>
      <c r="F3" s="23"/>
      <c r="G3" s="81" t="s">
        <v>68</v>
      </c>
      <c r="H3" s="78" t="s">
        <v>69</v>
      </c>
      <c r="I3" s="78" t="s">
        <v>32</v>
      </c>
      <c r="J3" s="17" t="s">
        <v>70</v>
      </c>
      <c r="K3" s="80" t="s">
        <v>71</v>
      </c>
      <c r="L3" s="80" t="s">
        <v>72</v>
      </c>
      <c r="M3" s="81" t="s">
        <v>73</v>
      </c>
      <c r="N3" s="81" t="s">
        <v>31</v>
      </c>
      <c r="O3" s="78" t="s">
        <v>74</v>
      </c>
      <c r="P3" s="81" t="s">
        <v>69</v>
      </c>
      <c r="Q3" s="128" t="s">
        <v>17</v>
      </c>
      <c r="R3" s="128">
        <v>1</v>
      </c>
      <c r="S3" s="128">
        <v>2</v>
      </c>
      <c r="T3" s="128">
        <v>3</v>
      </c>
      <c r="U3" s="128" t="s">
        <v>75</v>
      </c>
      <c r="V3" s="17" t="s">
        <v>22</v>
      </c>
      <c r="W3" s="16" t="s">
        <v>76</v>
      </c>
      <c r="X3" s="16" t="s">
        <v>77</v>
      </c>
      <c r="Y3" s="86"/>
      <c r="Z3" s="86"/>
      <c r="AA3" s="86"/>
      <c r="AB3" s="86"/>
      <c r="AC3" s="86"/>
      <c r="AD3" s="86"/>
    </row>
    <row r="4" spans="1:30" x14ac:dyDescent="0.25">
      <c r="A4" s="9"/>
      <c r="B4" s="87" t="s">
        <v>84</v>
      </c>
      <c r="C4" s="88" t="s">
        <v>85</v>
      </c>
      <c r="D4" s="89" t="s">
        <v>81</v>
      </c>
      <c r="E4" s="90"/>
      <c r="F4" s="23"/>
      <c r="G4" s="91">
        <v>1</v>
      </c>
      <c r="H4" s="92"/>
      <c r="I4" s="91"/>
      <c r="J4" s="93"/>
      <c r="K4" s="93"/>
      <c r="L4" s="93"/>
      <c r="M4" s="93">
        <v>1</v>
      </c>
      <c r="N4" s="91"/>
      <c r="O4" s="92"/>
      <c r="P4" s="91"/>
      <c r="Q4" s="129"/>
      <c r="R4" s="129"/>
      <c r="S4" s="129"/>
      <c r="T4" s="129"/>
      <c r="U4" s="129"/>
      <c r="V4" s="94"/>
      <c r="W4" s="89" t="s">
        <v>86</v>
      </c>
      <c r="X4" s="91">
        <v>600</v>
      </c>
      <c r="Y4" s="86"/>
      <c r="Z4" s="86"/>
      <c r="AA4" s="86"/>
      <c r="AB4" s="86"/>
      <c r="AC4" s="86"/>
      <c r="AD4" s="86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86"/>
      <c r="Z5" s="86"/>
      <c r="AA5" s="86"/>
      <c r="AB5" s="86"/>
      <c r="AC5" s="86"/>
      <c r="AD5" s="86"/>
    </row>
    <row r="6" spans="1:30" x14ac:dyDescent="0.25">
      <c r="A6" s="9"/>
      <c r="B6" s="83" t="s">
        <v>78</v>
      </c>
      <c r="C6" s="22" t="s">
        <v>66</v>
      </c>
      <c r="D6" s="79" t="s">
        <v>67</v>
      </c>
      <c r="E6" s="82" t="s">
        <v>1</v>
      </c>
      <c r="F6" s="23"/>
      <c r="G6" s="81" t="s">
        <v>68</v>
      </c>
      <c r="H6" s="78" t="s">
        <v>69</v>
      </c>
      <c r="I6" s="78" t="s">
        <v>32</v>
      </c>
      <c r="J6" s="17" t="s">
        <v>70</v>
      </c>
      <c r="K6" s="80" t="s">
        <v>71</v>
      </c>
      <c r="L6" s="80" t="s">
        <v>72</v>
      </c>
      <c r="M6" s="81" t="s">
        <v>73</v>
      </c>
      <c r="N6" s="81" t="s">
        <v>31</v>
      </c>
      <c r="O6" s="78" t="s">
        <v>74</v>
      </c>
      <c r="P6" s="81" t="s">
        <v>69</v>
      </c>
      <c r="Q6" s="128" t="s">
        <v>17</v>
      </c>
      <c r="R6" s="128">
        <v>1</v>
      </c>
      <c r="S6" s="128">
        <v>2</v>
      </c>
      <c r="T6" s="128">
        <v>3</v>
      </c>
      <c r="U6" s="128" t="s">
        <v>75</v>
      </c>
      <c r="V6" s="17" t="s">
        <v>22</v>
      </c>
      <c r="W6" s="16" t="s">
        <v>76</v>
      </c>
      <c r="X6" s="16" t="s">
        <v>77</v>
      </c>
      <c r="Y6" s="86"/>
      <c r="Z6" s="86"/>
      <c r="AA6" s="86"/>
      <c r="AB6" s="86"/>
      <c r="AC6" s="86"/>
      <c r="AD6" s="86"/>
    </row>
    <row r="7" spans="1:30" x14ac:dyDescent="0.25">
      <c r="A7" s="1"/>
      <c r="B7" s="87" t="s">
        <v>79</v>
      </c>
      <c r="C7" s="88" t="s">
        <v>80</v>
      </c>
      <c r="D7" s="89" t="s">
        <v>81</v>
      </c>
      <c r="E7" s="103"/>
      <c r="F7" s="104"/>
      <c r="G7" s="91">
        <v>1</v>
      </c>
      <c r="H7" s="92"/>
      <c r="I7" s="91"/>
      <c r="J7" s="93"/>
      <c r="K7" s="93" t="s">
        <v>88</v>
      </c>
      <c r="L7" s="93"/>
      <c r="M7" s="93">
        <v>1</v>
      </c>
      <c r="N7" s="91"/>
      <c r="O7" s="92"/>
      <c r="P7" s="92"/>
      <c r="Q7" s="129" t="s">
        <v>102</v>
      </c>
      <c r="R7" s="129" t="s">
        <v>102</v>
      </c>
      <c r="S7" s="129"/>
      <c r="T7" s="129"/>
      <c r="U7" s="129"/>
      <c r="V7" s="95">
        <v>0</v>
      </c>
      <c r="W7" s="88" t="s">
        <v>82</v>
      </c>
      <c r="X7" s="96" t="s">
        <v>83</v>
      </c>
      <c r="Y7" s="86"/>
      <c r="Z7" s="86"/>
      <c r="AA7" s="86"/>
      <c r="AB7" s="86"/>
      <c r="AC7" s="86"/>
      <c r="AD7" s="86"/>
    </row>
    <row r="8" spans="1:30" x14ac:dyDescent="0.25">
      <c r="A8" s="9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30"/>
      <c r="R8" s="130"/>
      <c r="S8" s="130"/>
      <c r="T8" s="130"/>
      <c r="U8" s="130"/>
      <c r="V8" s="120"/>
      <c r="W8" s="121"/>
      <c r="X8" s="125"/>
      <c r="Y8" s="86"/>
      <c r="Z8" s="86"/>
      <c r="AA8" s="86"/>
      <c r="AB8" s="86"/>
      <c r="AC8" s="86"/>
      <c r="AD8" s="86"/>
    </row>
    <row r="9" spans="1:30" x14ac:dyDescent="0.25">
      <c r="A9" s="9"/>
      <c r="B9" s="97"/>
      <c r="C9" s="49"/>
      <c r="D9" s="97"/>
      <c r="E9" s="98"/>
      <c r="G9" s="49"/>
      <c r="H9" s="52"/>
      <c r="I9" s="49"/>
      <c r="J9" s="23"/>
      <c r="K9" s="23"/>
      <c r="L9" s="23"/>
      <c r="M9" s="49"/>
      <c r="N9" s="49"/>
      <c r="O9" s="49"/>
      <c r="P9" s="49"/>
      <c r="Q9" s="131"/>
      <c r="R9" s="131"/>
      <c r="S9" s="131"/>
      <c r="T9" s="131"/>
      <c r="U9" s="131"/>
      <c r="V9" s="49"/>
      <c r="W9" s="97"/>
      <c r="X9" s="49"/>
      <c r="Y9" s="86"/>
      <c r="Z9" s="86"/>
      <c r="AA9" s="86"/>
      <c r="AB9" s="86"/>
      <c r="AC9" s="86"/>
      <c r="AD9" s="86"/>
    </row>
    <row r="10" spans="1:30" x14ac:dyDescent="0.25">
      <c r="A10" s="9"/>
      <c r="B10" s="97"/>
      <c r="C10" s="49"/>
      <c r="D10" s="97"/>
      <c r="E10" s="98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131"/>
      <c r="R10" s="131"/>
      <c r="S10" s="131"/>
      <c r="T10" s="131"/>
      <c r="U10" s="131"/>
      <c r="V10" s="49"/>
      <c r="W10" s="97"/>
      <c r="X10" s="49"/>
      <c r="Y10" s="86"/>
      <c r="Z10" s="86"/>
      <c r="AA10" s="86"/>
      <c r="AB10" s="86"/>
      <c r="AC10" s="86"/>
      <c r="AD10" s="86"/>
    </row>
    <row r="11" spans="1:30" x14ac:dyDescent="0.25">
      <c r="A11" s="9"/>
      <c r="B11" s="97"/>
      <c r="C11" s="49"/>
      <c r="D11" s="97"/>
      <c r="E11" s="98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131"/>
      <c r="R11" s="131"/>
      <c r="S11" s="131"/>
      <c r="T11" s="131"/>
      <c r="U11" s="131"/>
      <c r="V11" s="49"/>
      <c r="W11" s="97"/>
      <c r="X11" s="49"/>
      <c r="Y11" s="86"/>
      <c r="Z11" s="86"/>
      <c r="AA11" s="86"/>
      <c r="AB11" s="86"/>
      <c r="AC11" s="86"/>
      <c r="AD11" s="86"/>
    </row>
    <row r="12" spans="1:30" x14ac:dyDescent="0.25">
      <c r="A12" s="9"/>
      <c r="B12" s="97"/>
      <c r="C12" s="49"/>
      <c r="D12" s="97"/>
      <c r="E12" s="98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131"/>
      <c r="R12" s="131"/>
      <c r="S12" s="131"/>
      <c r="T12" s="131"/>
      <c r="U12" s="131"/>
      <c r="V12" s="49"/>
      <c r="W12" s="97"/>
      <c r="X12" s="49"/>
      <c r="Y12" s="86"/>
      <c r="Z12" s="86"/>
      <c r="AA12" s="86"/>
      <c r="AB12" s="86"/>
      <c r="AC12" s="86"/>
      <c r="AD12" s="86"/>
    </row>
    <row r="13" spans="1:30" x14ac:dyDescent="0.25">
      <c r="A13" s="9"/>
      <c r="B13" s="97"/>
      <c r="C13" s="49"/>
      <c r="D13" s="97"/>
      <c r="E13" s="98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131"/>
      <c r="R13" s="131"/>
      <c r="S13" s="131"/>
      <c r="T13" s="131"/>
      <c r="U13" s="131"/>
      <c r="V13" s="49"/>
      <c r="W13" s="97"/>
      <c r="X13" s="49"/>
      <c r="Y13" s="86"/>
      <c r="Z13" s="86"/>
      <c r="AA13" s="86"/>
      <c r="AB13" s="86"/>
      <c r="AC13" s="86"/>
      <c r="AD13" s="86"/>
    </row>
    <row r="14" spans="1:30" x14ac:dyDescent="0.25">
      <c r="A14" s="9"/>
      <c r="B14" s="97"/>
      <c r="C14" s="49"/>
      <c r="D14" s="97"/>
      <c r="E14" s="98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131"/>
      <c r="R14" s="131"/>
      <c r="S14" s="131"/>
      <c r="T14" s="131"/>
      <c r="U14" s="131"/>
      <c r="V14" s="49"/>
      <c r="W14" s="97"/>
      <c r="X14" s="49"/>
      <c r="Y14" s="86"/>
      <c r="Z14" s="86"/>
      <c r="AA14" s="86"/>
      <c r="AB14" s="86"/>
      <c r="AC14" s="86"/>
      <c r="AD14" s="86"/>
    </row>
    <row r="15" spans="1:30" x14ac:dyDescent="0.25">
      <c r="A15" s="9"/>
      <c r="B15" s="97"/>
      <c r="C15" s="49"/>
      <c r="D15" s="97"/>
      <c r="E15" s="98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131"/>
      <c r="R15" s="131"/>
      <c r="S15" s="131"/>
      <c r="T15" s="131"/>
      <c r="U15" s="131"/>
      <c r="V15" s="49"/>
      <c r="W15" s="97"/>
      <c r="X15" s="49"/>
      <c r="Y15" s="86"/>
      <c r="Z15" s="86"/>
      <c r="AA15" s="86"/>
      <c r="AB15" s="86"/>
      <c r="AC15" s="86"/>
      <c r="AD15" s="86"/>
    </row>
    <row r="16" spans="1:30" x14ac:dyDescent="0.25">
      <c r="A16" s="9"/>
      <c r="B16" s="97"/>
      <c r="C16" s="49"/>
      <c r="D16" s="97"/>
      <c r="E16" s="98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131"/>
      <c r="R16" s="131"/>
      <c r="S16" s="131"/>
      <c r="T16" s="131"/>
      <c r="U16" s="131"/>
      <c r="V16" s="49"/>
      <c r="W16" s="97"/>
      <c r="X16" s="49"/>
      <c r="Y16" s="86"/>
      <c r="Z16" s="86"/>
      <c r="AA16" s="86"/>
      <c r="AB16" s="86"/>
      <c r="AC16" s="86"/>
      <c r="AD16" s="86"/>
    </row>
    <row r="17" spans="1:30" x14ac:dyDescent="0.25">
      <c r="A17" s="9"/>
      <c r="B17" s="97"/>
      <c r="C17" s="49"/>
      <c r="D17" s="97"/>
      <c r="E17" s="98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131"/>
      <c r="R17" s="131"/>
      <c r="S17" s="131"/>
      <c r="T17" s="131"/>
      <c r="U17" s="131"/>
      <c r="V17" s="49"/>
      <c r="W17" s="97"/>
      <c r="X17" s="49"/>
      <c r="Y17" s="86"/>
      <c r="Z17" s="86"/>
      <c r="AA17" s="86"/>
      <c r="AB17" s="86"/>
      <c r="AC17" s="86"/>
      <c r="AD17" s="86"/>
    </row>
    <row r="18" spans="1:30" x14ac:dyDescent="0.25">
      <c r="A18" s="9"/>
      <c r="B18" s="97"/>
      <c r="C18" s="49"/>
      <c r="D18" s="97"/>
      <c r="E18" s="98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131"/>
      <c r="R18" s="131"/>
      <c r="S18" s="131"/>
      <c r="T18" s="131"/>
      <c r="U18" s="131"/>
      <c r="V18" s="49"/>
      <c r="W18" s="97"/>
      <c r="X18" s="49"/>
      <c r="Y18" s="86"/>
      <c r="Z18" s="86"/>
      <c r="AA18" s="86"/>
      <c r="AB18" s="86"/>
      <c r="AC18" s="86"/>
      <c r="AD18" s="86"/>
    </row>
    <row r="19" spans="1:30" x14ac:dyDescent="0.25">
      <c r="A19" s="9"/>
      <c r="B19" s="97"/>
      <c r="C19" s="49"/>
      <c r="D19" s="97"/>
      <c r="E19" s="98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131"/>
      <c r="R19" s="131"/>
      <c r="S19" s="131"/>
      <c r="T19" s="131"/>
      <c r="U19" s="131"/>
      <c r="V19" s="49"/>
      <c r="W19" s="97"/>
      <c r="X19" s="49"/>
      <c r="Y19" s="86"/>
      <c r="Z19" s="86"/>
      <c r="AA19" s="86"/>
      <c r="AB19" s="86"/>
      <c r="AC19" s="86"/>
      <c r="AD19" s="86"/>
    </row>
    <row r="20" spans="1:30" x14ac:dyDescent="0.25">
      <c r="A20" s="9"/>
      <c r="B20" s="97"/>
      <c r="C20" s="49"/>
      <c r="D20" s="97"/>
      <c r="E20" s="98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131"/>
      <c r="R20" s="131"/>
      <c r="S20" s="131"/>
      <c r="T20" s="131"/>
      <c r="U20" s="131"/>
      <c r="V20" s="49"/>
      <c r="W20" s="97"/>
      <c r="X20" s="49"/>
      <c r="Y20" s="86"/>
      <c r="Z20" s="86"/>
      <c r="AA20" s="86"/>
      <c r="AB20" s="86"/>
      <c r="AC20" s="86"/>
      <c r="AD20" s="86"/>
    </row>
    <row r="21" spans="1:30" x14ac:dyDescent="0.25">
      <c r="A21" s="9"/>
      <c r="B21" s="97"/>
      <c r="C21" s="49"/>
      <c r="D21" s="97"/>
      <c r="E21" s="98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131"/>
      <c r="R21" s="131"/>
      <c r="S21" s="131"/>
      <c r="T21" s="131"/>
      <c r="U21" s="131"/>
      <c r="V21" s="49"/>
      <c r="W21" s="97"/>
      <c r="X21" s="49"/>
      <c r="Y21" s="86"/>
      <c r="Z21" s="86"/>
      <c r="AA21" s="86"/>
      <c r="AB21" s="86"/>
      <c r="AC21" s="86"/>
      <c r="AD21" s="86"/>
    </row>
    <row r="22" spans="1:30" x14ac:dyDescent="0.25">
      <c r="A22" s="9"/>
      <c r="B22" s="97"/>
      <c r="C22" s="49"/>
      <c r="D22" s="97"/>
      <c r="E22" s="98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131"/>
      <c r="R22" s="131"/>
      <c r="S22" s="131"/>
      <c r="T22" s="131"/>
      <c r="U22" s="131"/>
      <c r="V22" s="49"/>
      <c r="W22" s="97"/>
      <c r="X22" s="49"/>
      <c r="Y22" s="86"/>
      <c r="Z22" s="86"/>
      <c r="AA22" s="86"/>
      <c r="AB22" s="86"/>
      <c r="AC22" s="86"/>
      <c r="AD22" s="86"/>
    </row>
    <row r="23" spans="1:30" x14ac:dyDescent="0.25">
      <c r="A23" s="9"/>
      <c r="B23" s="97"/>
      <c r="C23" s="49"/>
      <c r="D23" s="97"/>
      <c r="E23" s="98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131"/>
      <c r="R23" s="131"/>
      <c r="S23" s="131"/>
      <c r="T23" s="131"/>
      <c r="U23" s="131"/>
      <c r="V23" s="49"/>
      <c r="W23" s="97"/>
      <c r="X23" s="49"/>
      <c r="Y23" s="86"/>
      <c r="Z23" s="86"/>
      <c r="AA23" s="86"/>
      <c r="AB23" s="86"/>
      <c r="AC23" s="86"/>
      <c r="AD23" s="86"/>
    </row>
    <row r="24" spans="1:30" x14ac:dyDescent="0.25">
      <c r="A24" s="9"/>
      <c r="B24" s="97"/>
      <c r="C24" s="49"/>
      <c r="D24" s="97"/>
      <c r="E24" s="98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131"/>
      <c r="R24" s="131"/>
      <c r="S24" s="131"/>
      <c r="T24" s="131"/>
      <c r="U24" s="131"/>
      <c r="V24" s="49"/>
      <c r="W24" s="97"/>
      <c r="X24" s="49"/>
      <c r="Y24" s="86"/>
      <c r="Z24" s="86"/>
      <c r="AA24" s="86"/>
      <c r="AB24" s="86"/>
      <c r="AC24" s="86"/>
      <c r="AD24" s="86"/>
    </row>
    <row r="25" spans="1:30" x14ac:dyDescent="0.25">
      <c r="A25" s="9"/>
      <c r="B25" s="97"/>
      <c r="C25" s="49"/>
      <c r="D25" s="97"/>
      <c r="E25" s="98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131"/>
      <c r="R25" s="131"/>
      <c r="S25" s="131"/>
      <c r="T25" s="131"/>
      <c r="U25" s="131"/>
      <c r="V25" s="49"/>
      <c r="W25" s="97"/>
      <c r="X25" s="49"/>
      <c r="Y25" s="86"/>
      <c r="Z25" s="86"/>
      <c r="AA25" s="86"/>
      <c r="AB25" s="86"/>
      <c r="AC25" s="86"/>
      <c r="AD25" s="86"/>
    </row>
    <row r="26" spans="1:30" x14ac:dyDescent="0.25">
      <c r="A26" s="9"/>
      <c r="B26" s="97"/>
      <c r="C26" s="49"/>
      <c r="D26" s="97"/>
      <c r="E26" s="98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131"/>
      <c r="R26" s="131"/>
      <c r="S26" s="131"/>
      <c r="T26" s="131"/>
      <c r="U26" s="131"/>
      <c r="V26" s="49"/>
      <c r="W26" s="97"/>
      <c r="X26" s="49"/>
      <c r="Y26" s="86"/>
      <c r="Z26" s="86"/>
      <c r="AA26" s="86"/>
      <c r="AB26" s="86"/>
      <c r="AC26" s="86"/>
      <c r="AD26" s="86"/>
    </row>
    <row r="27" spans="1:30" x14ac:dyDescent="0.25">
      <c r="A27" s="9"/>
      <c r="B27" s="97"/>
      <c r="C27" s="49"/>
      <c r="D27" s="97"/>
      <c r="E27" s="98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131"/>
      <c r="R27" s="131"/>
      <c r="S27" s="131"/>
      <c r="T27" s="131"/>
      <c r="U27" s="131"/>
      <c r="V27" s="49"/>
      <c r="W27" s="97"/>
      <c r="X27" s="49"/>
      <c r="Y27" s="86"/>
      <c r="Z27" s="86"/>
      <c r="AA27" s="86"/>
      <c r="AB27" s="86"/>
      <c r="AC27" s="86"/>
      <c r="AD27" s="86"/>
    </row>
    <row r="28" spans="1:30" x14ac:dyDescent="0.25">
      <c r="A28" s="9"/>
      <c r="B28" s="97"/>
      <c r="C28" s="49"/>
      <c r="D28" s="97"/>
      <c r="E28" s="98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131"/>
      <c r="R28" s="131"/>
      <c r="S28" s="131"/>
      <c r="T28" s="131"/>
      <c r="U28" s="131"/>
      <c r="V28" s="49"/>
      <c r="W28" s="97"/>
      <c r="X28" s="49"/>
      <c r="Y28" s="86"/>
      <c r="Z28" s="86"/>
      <c r="AA28" s="86"/>
      <c r="AB28" s="86"/>
      <c r="AC28" s="86"/>
      <c r="AD28" s="86"/>
    </row>
    <row r="29" spans="1:30" x14ac:dyDescent="0.25">
      <c r="A29" s="9"/>
      <c r="B29" s="97"/>
      <c r="C29" s="49"/>
      <c r="D29" s="97"/>
      <c r="E29" s="98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131"/>
      <c r="R29" s="131"/>
      <c r="S29" s="131"/>
      <c r="T29" s="131"/>
      <c r="U29" s="131"/>
      <c r="V29" s="49"/>
      <c r="W29" s="97"/>
      <c r="X29" s="49"/>
      <c r="Y29" s="86"/>
      <c r="Z29" s="86"/>
      <c r="AA29" s="86"/>
      <c r="AB29" s="86"/>
      <c r="AC29" s="86"/>
      <c r="AD29" s="86"/>
    </row>
    <row r="30" spans="1:30" x14ac:dyDescent="0.25">
      <c r="A30" s="9"/>
      <c r="B30" s="97"/>
      <c r="C30" s="49"/>
      <c r="D30" s="97"/>
      <c r="E30" s="98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131"/>
      <c r="R30" s="131"/>
      <c r="S30" s="131"/>
      <c r="T30" s="131"/>
      <c r="U30" s="131"/>
      <c r="V30" s="49"/>
      <c r="W30" s="97"/>
      <c r="X30" s="49"/>
      <c r="Y30" s="86"/>
      <c r="Z30" s="86"/>
      <c r="AA30" s="86"/>
      <c r="AB30" s="86"/>
      <c r="AC30" s="86"/>
      <c r="AD30" s="86"/>
    </row>
    <row r="31" spans="1:30" x14ac:dyDescent="0.25">
      <c r="A31" s="9"/>
      <c r="B31" s="97"/>
      <c r="C31" s="49"/>
      <c r="D31" s="97"/>
      <c r="E31" s="98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131"/>
      <c r="R31" s="131"/>
      <c r="S31" s="131"/>
      <c r="T31" s="131"/>
      <c r="U31" s="131"/>
      <c r="V31" s="49"/>
      <c r="W31" s="97"/>
      <c r="X31" s="49"/>
      <c r="Y31" s="86"/>
      <c r="Z31" s="86"/>
      <c r="AA31" s="86"/>
      <c r="AB31" s="86"/>
      <c r="AC31" s="86"/>
      <c r="AD31" s="86"/>
    </row>
    <row r="32" spans="1:30" x14ac:dyDescent="0.25">
      <c r="A32" s="9"/>
      <c r="B32" s="97"/>
      <c r="C32" s="49"/>
      <c r="D32" s="97"/>
      <c r="E32" s="98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131"/>
      <c r="R32" s="131"/>
      <c r="S32" s="131"/>
      <c r="T32" s="131"/>
      <c r="U32" s="131"/>
      <c r="V32" s="49"/>
      <c r="W32" s="97"/>
      <c r="X32" s="49"/>
      <c r="Y32" s="86"/>
      <c r="Z32" s="86"/>
      <c r="AA32" s="86"/>
      <c r="AB32" s="86"/>
      <c r="AC32" s="86"/>
      <c r="AD32" s="86"/>
    </row>
    <row r="33" spans="1:30" x14ac:dyDescent="0.25">
      <c r="A33" s="9"/>
      <c r="B33" s="97"/>
      <c r="C33" s="49"/>
      <c r="D33" s="97"/>
      <c r="E33" s="98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131"/>
      <c r="R33" s="131"/>
      <c r="S33" s="131"/>
      <c r="T33" s="131"/>
      <c r="U33" s="131"/>
      <c r="V33" s="49"/>
      <c r="W33" s="97"/>
      <c r="X33" s="49"/>
      <c r="Y33" s="86"/>
      <c r="Z33" s="86"/>
      <c r="AA33" s="86"/>
      <c r="AB33" s="86"/>
      <c r="AC33" s="86"/>
      <c r="AD33" s="86"/>
    </row>
    <row r="34" spans="1:30" x14ac:dyDescent="0.25">
      <c r="A34" s="9"/>
      <c r="B34" s="97"/>
      <c r="C34" s="49"/>
      <c r="D34" s="97"/>
      <c r="E34" s="98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131"/>
      <c r="R34" s="131"/>
      <c r="S34" s="131"/>
      <c r="T34" s="131"/>
      <c r="U34" s="131"/>
      <c r="V34" s="49"/>
      <c r="W34" s="97"/>
      <c r="X34" s="49"/>
      <c r="Y34" s="86"/>
      <c r="Z34" s="86"/>
      <c r="AA34" s="86"/>
      <c r="AB34" s="86"/>
      <c r="AC34" s="86"/>
      <c r="AD34" s="86"/>
    </row>
    <row r="35" spans="1:30" x14ac:dyDescent="0.25">
      <c r="A35" s="9"/>
      <c r="B35" s="97"/>
      <c r="C35" s="49"/>
      <c r="D35" s="97"/>
      <c r="E35" s="98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131"/>
      <c r="R35" s="131"/>
      <c r="S35" s="131"/>
      <c r="T35" s="131"/>
      <c r="U35" s="131"/>
      <c r="V35" s="49"/>
      <c r="W35" s="97"/>
      <c r="X35" s="49"/>
      <c r="Y35" s="86"/>
      <c r="Z35" s="86"/>
      <c r="AA35" s="86"/>
      <c r="AB35" s="86"/>
      <c r="AC35" s="86"/>
      <c r="AD35" s="86"/>
    </row>
    <row r="36" spans="1:30" x14ac:dyDescent="0.25">
      <c r="A36" s="9"/>
      <c r="B36" s="97"/>
      <c r="C36" s="49"/>
      <c r="D36" s="97"/>
      <c r="E36" s="98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131"/>
      <c r="R36" s="131"/>
      <c r="S36" s="131"/>
      <c r="T36" s="131"/>
      <c r="U36" s="131"/>
      <c r="V36" s="49"/>
      <c r="W36" s="97"/>
      <c r="X36" s="49"/>
      <c r="Y36" s="86"/>
      <c r="Z36" s="86"/>
      <c r="AA36" s="86"/>
      <c r="AB36" s="86"/>
      <c r="AC36" s="86"/>
      <c r="AD36" s="86"/>
    </row>
    <row r="37" spans="1:30" x14ac:dyDescent="0.25">
      <c r="A37" s="9"/>
      <c r="B37" s="97"/>
      <c r="C37" s="49"/>
      <c r="D37" s="97"/>
      <c r="E37" s="98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131"/>
      <c r="R37" s="131"/>
      <c r="S37" s="131"/>
      <c r="T37" s="131"/>
      <c r="U37" s="131"/>
      <c r="V37" s="49"/>
      <c r="W37" s="97"/>
      <c r="X37" s="49"/>
      <c r="Y37" s="86"/>
      <c r="Z37" s="86"/>
      <c r="AA37" s="86"/>
      <c r="AB37" s="86"/>
      <c r="AC37" s="86"/>
      <c r="AD37" s="86"/>
    </row>
    <row r="38" spans="1:30" x14ac:dyDescent="0.25">
      <c r="A38" s="9"/>
      <c r="B38" s="97"/>
      <c r="C38" s="49"/>
      <c r="D38" s="97"/>
      <c r="E38" s="98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131"/>
      <c r="R38" s="131"/>
      <c r="S38" s="131"/>
      <c r="T38" s="131"/>
      <c r="U38" s="131"/>
      <c r="V38" s="49"/>
      <c r="W38" s="97"/>
      <c r="X38" s="49"/>
      <c r="Y38" s="86"/>
      <c r="Z38" s="86"/>
      <c r="AA38" s="86"/>
      <c r="AB38" s="86"/>
      <c r="AC38" s="86"/>
      <c r="AD38" s="86"/>
    </row>
    <row r="39" spans="1:30" x14ac:dyDescent="0.25">
      <c r="A39" s="9"/>
      <c r="B39" s="97"/>
      <c r="C39" s="49"/>
      <c r="D39" s="97"/>
      <c r="E39" s="97"/>
      <c r="F39" s="23"/>
      <c r="G39" s="49"/>
      <c r="H39" s="52"/>
      <c r="I39" s="49"/>
      <c r="J39" s="23"/>
      <c r="K39" s="23"/>
      <c r="L39" s="23"/>
      <c r="M39" s="23"/>
      <c r="N39" s="69"/>
      <c r="O39" s="69"/>
      <c r="P39" s="23"/>
      <c r="Q39" s="132"/>
      <c r="R39" s="132"/>
      <c r="S39" s="132"/>
      <c r="T39" s="132"/>
      <c r="U39" s="132"/>
      <c r="V39" s="23"/>
      <c r="W39" s="97"/>
      <c r="X39" s="23"/>
      <c r="Y39" s="86"/>
      <c r="Z39" s="86"/>
      <c r="AA39" s="86"/>
      <c r="AB39" s="86"/>
      <c r="AC39" s="86"/>
      <c r="AD39" s="86"/>
    </row>
    <row r="40" spans="1:30" x14ac:dyDescent="0.25">
      <c r="A40" s="9"/>
      <c r="B40" s="97"/>
      <c r="C40" s="49"/>
      <c r="D40" s="97"/>
      <c r="E40" s="97"/>
      <c r="F40" s="23"/>
      <c r="G40" s="49"/>
      <c r="H40" s="52"/>
      <c r="I40" s="49"/>
      <c r="J40" s="23"/>
      <c r="K40" s="23"/>
      <c r="L40" s="23"/>
      <c r="M40" s="23"/>
      <c r="N40" s="69"/>
      <c r="O40" s="69"/>
      <c r="P40" s="23"/>
      <c r="Q40" s="132"/>
      <c r="R40" s="132"/>
      <c r="S40" s="132"/>
      <c r="T40" s="132"/>
      <c r="U40" s="132"/>
      <c r="V40" s="23"/>
      <c r="W40" s="97"/>
      <c r="X40" s="23"/>
      <c r="Y40" s="86"/>
      <c r="Z40" s="86"/>
      <c r="AA40" s="86"/>
      <c r="AB40" s="86"/>
      <c r="AC40" s="86"/>
      <c r="AD40" s="86"/>
    </row>
    <row r="41" spans="1:30" x14ac:dyDescent="0.25">
      <c r="A41" s="9"/>
      <c r="B41" s="97"/>
      <c r="C41" s="49"/>
      <c r="D41" s="97"/>
      <c r="E41" s="97"/>
      <c r="F41" s="23"/>
      <c r="G41" s="49"/>
      <c r="H41" s="52"/>
      <c r="I41" s="49"/>
      <c r="J41" s="23"/>
      <c r="K41" s="23"/>
      <c r="L41" s="23"/>
      <c r="M41" s="23"/>
      <c r="N41" s="69"/>
      <c r="O41" s="69"/>
      <c r="P41" s="23"/>
      <c r="Q41" s="132"/>
      <c r="R41" s="132"/>
      <c r="S41" s="132"/>
      <c r="T41" s="132"/>
      <c r="U41" s="132"/>
      <c r="V41" s="23"/>
      <c r="W41" s="97"/>
      <c r="X41" s="23"/>
      <c r="Y41" s="86"/>
      <c r="Z41" s="86"/>
      <c r="AA41" s="86"/>
      <c r="AB41" s="86"/>
      <c r="AC41" s="86"/>
      <c r="AD41" s="86"/>
    </row>
    <row r="42" spans="1:30" x14ac:dyDescent="0.25">
      <c r="A42" s="9"/>
      <c r="B42" s="97"/>
      <c r="C42" s="49"/>
      <c r="D42" s="97"/>
      <c r="E42" s="97"/>
      <c r="F42" s="23"/>
      <c r="G42" s="49"/>
      <c r="H42" s="52"/>
      <c r="I42" s="49"/>
      <c r="J42" s="23"/>
      <c r="K42" s="23"/>
      <c r="L42" s="23"/>
      <c r="M42" s="23"/>
      <c r="N42" s="69"/>
      <c r="O42" s="69"/>
      <c r="P42" s="23"/>
      <c r="Q42" s="132"/>
      <c r="R42" s="132"/>
      <c r="S42" s="132"/>
      <c r="T42" s="132"/>
      <c r="U42" s="132"/>
      <c r="V42" s="23"/>
      <c r="W42" s="97"/>
      <c r="X42" s="23"/>
      <c r="Y42" s="86"/>
      <c r="Z42" s="86"/>
      <c r="AA42" s="86"/>
      <c r="AB42" s="86"/>
      <c r="AC42" s="86"/>
      <c r="AD42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2020-05-02T14:16:14Z</dcterms:modified>
</cp:coreProperties>
</file>