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3" i="2" l="1"/>
  <c r="O22" i="2"/>
  <c r="K20" i="2" l="1"/>
  <c r="K23" i="2" s="1"/>
  <c r="AS17" i="2"/>
  <c r="AQ17" i="2"/>
  <c r="AP17" i="2"/>
  <c r="AO17" i="2"/>
  <c r="AN17" i="2"/>
  <c r="AM17" i="2"/>
  <c r="AG17" i="2"/>
  <c r="K22" i="2" s="1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M21" i="2" l="1"/>
  <c r="F22" i="2"/>
  <c r="L22" i="2" s="1"/>
  <c r="H22" i="2"/>
  <c r="M22" i="2" s="1"/>
  <c r="N21" i="2"/>
  <c r="L21" i="2"/>
  <c r="O21" i="2"/>
  <c r="N22" i="2"/>
  <c r="H23" i="2"/>
  <c r="M23" i="2" s="1"/>
  <c r="J22" i="2"/>
  <c r="F23" i="2"/>
  <c r="AF17" i="2"/>
  <c r="N23" i="2" l="1"/>
  <c r="L23" i="2"/>
</calcChain>
</file>

<file path=xl/sharedStrings.xml><?xml version="1.0" encoding="utf-8"?>
<sst xmlns="http://schemas.openxmlformats.org/spreadsheetml/2006/main" count="90" uniqueCount="41">
  <si>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</si>
  <si>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</si>
  <si>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</si>
  <si>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</si>
  <si>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</si>
  <si>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</si>
  <si>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</si>
  <si>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</si>
  <si>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</si>
  <si>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</si>
  <si>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</si>
  <si>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</si>
  <si>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</si>
  <si>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</si>
  <si>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PuMu = Puna-Mustat, Helsinki  (1941)</t>
  </si>
  <si>
    <t>NJ = Nurmon Jymy  (1925)</t>
  </si>
  <si>
    <t>10.</t>
  </si>
  <si>
    <t>Sami Pyhälahti</t>
  </si>
  <si>
    <t>9.</t>
  </si>
  <si>
    <t>NJ</t>
  </si>
  <si>
    <t>8.</t>
  </si>
  <si>
    <t>14.</t>
  </si>
  <si>
    <t>PuMu</t>
  </si>
  <si>
    <t>----</t>
  </si>
  <si>
    <t>9.9.1970</t>
  </si>
  <si>
    <t>PePe</t>
  </si>
  <si>
    <t>7.</t>
  </si>
  <si>
    <t>PePe = Helsingin Pelipeikot  (1952)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</si>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</sst>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8" t="s">
        <v>17</v>
      </c>
      <c r="C1" s="2"/>
      <c r="D1" s="3"/>
      <c r="E1" s="4" t="s">
        <v>24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30"/>
      <c r="D2" s="31"/>
      <c r="E2" s="8" t="s">
        <v>7</v>
      </c>
      <c r="F2" s="9"/>
      <c r="G2" s="9"/>
      <c r="H2" s="9"/>
      <c r="I2" s="15"/>
      <c r="J2" s="10"/>
      <c r="K2" s="37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38" t="s">
        <v>31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/>
      <c r="C4" s="21"/>
      <c r="D4" s="42"/>
      <c r="E4" s="20"/>
      <c r="F4" s="20"/>
      <c r="G4" s="20"/>
      <c r="H4" s="32"/>
      <c r="I4" s="20"/>
      <c r="J4" s="43"/>
      <c r="K4" s="19"/>
      <c r="L4" s="44"/>
      <c r="M4" s="13"/>
      <c r="N4" s="13"/>
      <c r="O4" s="13"/>
      <c r="P4" s="18"/>
      <c r="Q4" s="20"/>
      <c r="R4" s="20"/>
      <c r="S4" s="32"/>
      <c r="T4" s="20"/>
      <c r="U4" s="20"/>
      <c r="V4" s="45"/>
      <c r="W4" s="19"/>
      <c r="X4" s="20">
        <v>1991</v>
      </c>
      <c r="Y4" s="20" t="s">
        <v>40</v>
      </c>
      <c r="Z4" s="70" t="s">
        <v>19</v>
      </c>
      <c r="AA4" s="20">
        <v>15</v>
      </c>
      <c r="AB4" s="20">
        <v>0</v>
      </c>
      <c r="AC4" s="20">
        <v>4</v>
      </c>
      <c r="AD4" s="20">
        <v>6</v>
      </c>
      <c r="AE4" s="20"/>
      <c r="AF4" s="43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6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>
        <v>1992</v>
      </c>
      <c r="C5" s="21" t="s">
        <v>18</v>
      </c>
      <c r="D5" s="42" t="s">
        <v>19</v>
      </c>
      <c r="E5" s="20">
        <v>11</v>
      </c>
      <c r="F5" s="20">
        <v>0</v>
      </c>
      <c r="G5" s="20">
        <v>1</v>
      </c>
      <c r="H5" s="32">
        <v>2</v>
      </c>
      <c r="I5" s="20">
        <v>14</v>
      </c>
      <c r="J5" s="43"/>
      <c r="K5" s="19"/>
      <c r="L5" s="44"/>
      <c r="M5" s="13"/>
      <c r="N5" s="13"/>
      <c r="O5" s="13"/>
      <c r="P5" s="18"/>
      <c r="Q5" s="20"/>
      <c r="R5" s="20"/>
      <c r="S5" s="32"/>
      <c r="T5" s="20"/>
      <c r="U5" s="20"/>
      <c r="V5" s="45"/>
      <c r="W5" s="19"/>
      <c r="X5" s="20"/>
      <c r="Y5" s="21"/>
      <c r="Z5" s="42"/>
      <c r="AA5" s="20"/>
      <c r="AB5" s="20"/>
      <c r="AC5" s="20"/>
      <c r="AD5" s="32"/>
      <c r="AE5" s="20"/>
      <c r="AF5" s="43"/>
      <c r="AG5" s="19"/>
      <c r="AH5" s="13"/>
      <c r="AI5" s="13"/>
      <c r="AJ5" s="13"/>
      <c r="AK5" s="13"/>
      <c r="AL5" s="18"/>
      <c r="AM5" s="20"/>
      <c r="AN5" s="20"/>
      <c r="AO5" s="20"/>
      <c r="AP5" s="20"/>
      <c r="AQ5" s="20"/>
      <c r="AR5" s="46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>
        <v>1993</v>
      </c>
      <c r="C6" s="21" t="s">
        <v>16</v>
      </c>
      <c r="D6" s="42" t="s">
        <v>19</v>
      </c>
      <c r="E6" s="20">
        <v>14</v>
      </c>
      <c r="F6" s="20">
        <v>0</v>
      </c>
      <c r="G6" s="20">
        <v>2</v>
      </c>
      <c r="H6" s="32">
        <v>2</v>
      </c>
      <c r="I6" s="20">
        <v>18</v>
      </c>
      <c r="J6" s="43"/>
      <c r="K6" s="19"/>
      <c r="L6" s="44"/>
      <c r="M6" s="13"/>
      <c r="N6" s="13"/>
      <c r="O6" s="13"/>
      <c r="P6" s="18"/>
      <c r="Q6" s="20"/>
      <c r="R6" s="20"/>
      <c r="S6" s="32"/>
      <c r="T6" s="20"/>
      <c r="U6" s="20"/>
      <c r="V6" s="45"/>
      <c r="W6" s="19"/>
      <c r="X6" s="20"/>
      <c r="Y6" s="21"/>
      <c r="Z6" s="42"/>
      <c r="AA6" s="20"/>
      <c r="AB6" s="20"/>
      <c r="AC6" s="20"/>
      <c r="AD6" s="32"/>
      <c r="AE6" s="20"/>
      <c r="AF6" s="43"/>
      <c r="AG6" s="19"/>
      <c r="AH6" s="13"/>
      <c r="AI6" s="13"/>
      <c r="AJ6" s="13"/>
      <c r="AK6" s="13"/>
      <c r="AL6" s="18"/>
      <c r="AM6" s="20"/>
      <c r="AN6" s="20"/>
      <c r="AO6" s="20"/>
      <c r="AP6" s="20"/>
      <c r="AQ6" s="20"/>
      <c r="AR6" s="46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0">
        <v>1994</v>
      </c>
      <c r="C7" s="21" t="s">
        <v>20</v>
      </c>
      <c r="D7" s="42" t="s">
        <v>19</v>
      </c>
      <c r="E7" s="20">
        <v>28</v>
      </c>
      <c r="F7" s="20">
        <v>0</v>
      </c>
      <c r="G7" s="20">
        <v>9</v>
      </c>
      <c r="H7" s="32">
        <v>17</v>
      </c>
      <c r="I7" s="20">
        <v>80</v>
      </c>
      <c r="J7" s="43"/>
      <c r="K7" s="19"/>
      <c r="L7" s="44"/>
      <c r="M7" s="13"/>
      <c r="N7" s="13"/>
      <c r="O7" s="13"/>
      <c r="P7" s="18"/>
      <c r="Q7" s="20"/>
      <c r="R7" s="20"/>
      <c r="S7" s="32"/>
      <c r="T7" s="20"/>
      <c r="U7" s="20"/>
      <c r="V7" s="45"/>
      <c r="W7" s="19"/>
      <c r="X7" s="20"/>
      <c r="Y7" s="21"/>
      <c r="Z7" s="42"/>
      <c r="AA7" s="20"/>
      <c r="AB7" s="20"/>
      <c r="AC7" s="20"/>
      <c r="AD7" s="32"/>
      <c r="AE7" s="20"/>
      <c r="AF7" s="43"/>
      <c r="AG7" s="19"/>
      <c r="AH7" s="13"/>
      <c r="AI7" s="13"/>
      <c r="AJ7" s="13"/>
      <c r="AK7" s="13"/>
      <c r="AL7" s="18"/>
      <c r="AM7" s="20"/>
      <c r="AN7" s="20"/>
      <c r="AO7" s="20"/>
      <c r="AP7" s="20"/>
      <c r="AQ7" s="20"/>
      <c r="AR7" s="46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0">
        <v>1995</v>
      </c>
      <c r="C8" s="21" t="s">
        <v>18</v>
      </c>
      <c r="D8" s="42" t="s">
        <v>19</v>
      </c>
      <c r="E8" s="20">
        <v>17</v>
      </c>
      <c r="F8" s="20">
        <v>0</v>
      </c>
      <c r="G8" s="20">
        <v>6</v>
      </c>
      <c r="H8" s="32">
        <v>3</v>
      </c>
      <c r="I8" s="20">
        <v>37</v>
      </c>
      <c r="J8" s="43"/>
      <c r="K8" s="19"/>
      <c r="L8" s="44"/>
      <c r="M8" s="13"/>
      <c r="N8" s="13"/>
      <c r="O8" s="13"/>
      <c r="P8" s="18"/>
      <c r="Q8" s="20"/>
      <c r="R8" s="20"/>
      <c r="S8" s="32"/>
      <c r="T8" s="20"/>
      <c r="U8" s="20"/>
      <c r="V8" s="45"/>
      <c r="W8" s="19"/>
      <c r="X8" s="20"/>
      <c r="Y8" s="21"/>
      <c r="Z8" s="42"/>
      <c r="AA8" s="20"/>
      <c r="AB8" s="20"/>
      <c r="AC8" s="20"/>
      <c r="AD8" s="32"/>
      <c r="AE8" s="20"/>
      <c r="AF8" s="43"/>
      <c r="AG8" s="19"/>
      <c r="AH8" s="13"/>
      <c r="AI8" s="13"/>
      <c r="AJ8" s="13"/>
      <c r="AK8" s="13"/>
      <c r="AL8" s="18"/>
      <c r="AM8" s="20"/>
      <c r="AN8" s="20"/>
      <c r="AO8" s="20"/>
      <c r="AP8" s="20"/>
      <c r="AQ8" s="20"/>
      <c r="AR8" s="46"/>
      <c r="AS8" s="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0"/>
      <c r="C9" s="21"/>
      <c r="D9" s="42"/>
      <c r="E9" s="20"/>
      <c r="F9" s="20"/>
      <c r="G9" s="20"/>
      <c r="H9" s="32"/>
      <c r="I9" s="20"/>
      <c r="J9" s="43"/>
      <c r="K9" s="19"/>
      <c r="L9" s="44"/>
      <c r="M9" s="13"/>
      <c r="N9" s="13"/>
      <c r="O9" s="13"/>
      <c r="P9" s="18"/>
      <c r="Q9" s="20"/>
      <c r="R9" s="20"/>
      <c r="S9" s="32"/>
      <c r="T9" s="20"/>
      <c r="U9" s="20"/>
      <c r="V9" s="45"/>
      <c r="W9" s="19"/>
      <c r="X9" s="20"/>
      <c r="Y9" s="21"/>
      <c r="Z9" s="42"/>
      <c r="AA9" s="20"/>
      <c r="AB9" s="20"/>
      <c r="AC9" s="20"/>
      <c r="AD9" s="32"/>
      <c r="AE9" s="20"/>
      <c r="AF9" s="43"/>
      <c r="AG9" s="19"/>
      <c r="AH9" s="13"/>
      <c r="AI9" s="13"/>
      <c r="AJ9" s="13"/>
      <c r="AK9" s="13"/>
      <c r="AL9" s="18"/>
      <c r="AM9" s="20"/>
      <c r="AN9" s="20"/>
      <c r="AO9" s="20"/>
      <c r="AP9" s="20"/>
      <c r="AQ9" s="20"/>
      <c r="AR9" s="46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0">
        <v>1997</v>
      </c>
      <c r="C10" s="21" t="s">
        <v>21</v>
      </c>
      <c r="D10" s="42" t="s">
        <v>19</v>
      </c>
      <c r="E10" s="20">
        <v>7</v>
      </c>
      <c r="F10" s="20">
        <v>0</v>
      </c>
      <c r="G10" s="20">
        <v>0</v>
      </c>
      <c r="H10" s="32">
        <v>1</v>
      </c>
      <c r="I10" s="20">
        <v>10</v>
      </c>
      <c r="J10" s="43"/>
      <c r="K10" s="19"/>
      <c r="L10" s="44"/>
      <c r="M10" s="13"/>
      <c r="N10" s="13"/>
      <c r="O10" s="13"/>
      <c r="P10" s="18"/>
      <c r="Q10" s="20"/>
      <c r="R10" s="20"/>
      <c r="S10" s="32"/>
      <c r="T10" s="20"/>
      <c r="U10" s="20"/>
      <c r="V10" s="45"/>
      <c r="W10" s="19"/>
      <c r="X10" s="20"/>
      <c r="Y10" s="21"/>
      <c r="Z10" s="42"/>
      <c r="AA10" s="20"/>
      <c r="AB10" s="20"/>
      <c r="AC10" s="20"/>
      <c r="AD10" s="32"/>
      <c r="AE10" s="20"/>
      <c r="AF10" s="43"/>
      <c r="AG10" s="19"/>
      <c r="AH10" s="13"/>
      <c r="AI10" s="13"/>
      <c r="AJ10" s="13"/>
      <c r="AK10" s="13"/>
      <c r="AL10" s="18"/>
      <c r="AM10" s="20"/>
      <c r="AN10" s="20"/>
      <c r="AO10" s="20"/>
      <c r="AP10" s="20"/>
      <c r="AQ10" s="20"/>
      <c r="AR10" s="46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0"/>
      <c r="C11" s="21"/>
      <c r="D11" s="42"/>
      <c r="E11" s="20"/>
      <c r="F11" s="20"/>
      <c r="G11" s="20"/>
      <c r="H11" s="32"/>
      <c r="I11" s="20"/>
      <c r="J11" s="43"/>
      <c r="K11" s="19"/>
      <c r="L11" s="44"/>
      <c r="M11" s="13"/>
      <c r="N11" s="13"/>
      <c r="O11" s="13"/>
      <c r="P11" s="18"/>
      <c r="Q11" s="20"/>
      <c r="R11" s="20"/>
      <c r="S11" s="32"/>
      <c r="T11" s="20"/>
      <c r="U11" s="20"/>
      <c r="V11" s="45"/>
      <c r="W11" s="19"/>
      <c r="X11" s="20"/>
      <c r="Y11" s="21"/>
      <c r="Z11" s="42"/>
      <c r="AA11" s="20"/>
      <c r="AB11" s="20"/>
      <c r="AC11" s="20"/>
      <c r="AD11" s="32"/>
      <c r="AE11" s="20"/>
      <c r="AF11" s="43"/>
      <c r="AG11" s="19"/>
      <c r="AH11" s="13"/>
      <c r="AI11" s="13"/>
      <c r="AJ11" s="13"/>
      <c r="AK11" s="13"/>
      <c r="AL11" s="18"/>
      <c r="AM11" s="20"/>
      <c r="AN11" s="20"/>
      <c r="AO11" s="20"/>
      <c r="AP11" s="20"/>
      <c r="AQ11" s="20"/>
      <c r="AR11" s="46"/>
      <c r="AS11" s="1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0"/>
      <c r="C12" s="21"/>
      <c r="D12" s="42"/>
      <c r="E12" s="20"/>
      <c r="F12" s="20"/>
      <c r="G12" s="20"/>
      <c r="H12" s="32"/>
      <c r="I12" s="20"/>
      <c r="J12" s="43"/>
      <c r="K12" s="19"/>
      <c r="L12" s="44"/>
      <c r="M12" s="13"/>
      <c r="N12" s="13"/>
      <c r="O12" s="13"/>
      <c r="P12" s="18"/>
      <c r="Q12" s="20"/>
      <c r="R12" s="20"/>
      <c r="S12" s="32"/>
      <c r="T12" s="20"/>
      <c r="U12" s="20"/>
      <c r="V12" s="45"/>
      <c r="W12" s="19"/>
      <c r="X12" s="20">
        <v>2002</v>
      </c>
      <c r="Y12" s="20" t="s">
        <v>26</v>
      </c>
      <c r="Z12" s="42" t="s">
        <v>25</v>
      </c>
      <c r="AA12" s="20">
        <v>17</v>
      </c>
      <c r="AB12" s="20">
        <v>1</v>
      </c>
      <c r="AC12" s="20">
        <v>8</v>
      </c>
      <c r="AD12" s="20">
        <v>15</v>
      </c>
      <c r="AE12" s="20">
        <v>78</v>
      </c>
      <c r="AF12" s="27">
        <v>0.6724</v>
      </c>
      <c r="AG12" s="69">
        <v>116</v>
      </c>
      <c r="AH12" s="13"/>
      <c r="AI12" s="13"/>
      <c r="AJ12" s="13"/>
      <c r="AK12" s="13"/>
      <c r="AL12" s="18"/>
      <c r="AM12" s="20"/>
      <c r="AN12" s="20"/>
      <c r="AO12" s="20"/>
      <c r="AP12" s="20"/>
      <c r="AQ12" s="20"/>
      <c r="AR12" s="46"/>
      <c r="AS12" s="1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0"/>
      <c r="C13" s="21"/>
      <c r="D13" s="42"/>
      <c r="E13" s="20"/>
      <c r="F13" s="20"/>
      <c r="G13" s="20"/>
      <c r="H13" s="32"/>
      <c r="I13" s="20"/>
      <c r="J13" s="43"/>
      <c r="K13" s="19"/>
      <c r="L13" s="44"/>
      <c r="M13" s="13"/>
      <c r="N13" s="13"/>
      <c r="O13" s="13"/>
      <c r="P13" s="18"/>
      <c r="Q13" s="20"/>
      <c r="R13" s="20"/>
      <c r="S13" s="32"/>
      <c r="T13" s="20"/>
      <c r="U13" s="20"/>
      <c r="V13" s="45"/>
      <c r="W13" s="19"/>
      <c r="X13" s="20">
        <v>2003</v>
      </c>
      <c r="Y13" s="20" t="s">
        <v>28</v>
      </c>
      <c r="Z13" s="42" t="s">
        <v>22</v>
      </c>
      <c r="AA13" s="20">
        <v>11</v>
      </c>
      <c r="AB13" s="20">
        <v>0</v>
      </c>
      <c r="AC13" s="20">
        <v>2</v>
      </c>
      <c r="AD13" s="20">
        <v>6</v>
      </c>
      <c r="AE13" s="20">
        <v>24</v>
      </c>
      <c r="AF13" s="27">
        <v>0.5454</v>
      </c>
      <c r="AG13" s="69">
        <v>44</v>
      </c>
      <c r="AH13" s="13"/>
      <c r="AI13" s="13"/>
      <c r="AJ13" s="13"/>
      <c r="AK13" s="13"/>
      <c r="AL13" s="18"/>
      <c r="AM13" s="20"/>
      <c r="AN13" s="20"/>
      <c r="AO13" s="20"/>
      <c r="AP13" s="20"/>
      <c r="AQ13" s="20"/>
      <c r="AR13" s="46"/>
      <c r="AS13" s="1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0"/>
      <c r="C14" s="21"/>
      <c r="D14" s="42"/>
      <c r="E14" s="20"/>
      <c r="F14" s="20"/>
      <c r="G14" s="20"/>
      <c r="H14" s="32"/>
      <c r="I14" s="20"/>
      <c r="J14" s="43"/>
      <c r="K14" s="19"/>
      <c r="L14" s="44"/>
      <c r="M14" s="13"/>
      <c r="N14" s="13"/>
      <c r="O14" s="13"/>
      <c r="P14" s="18"/>
      <c r="Q14" s="20"/>
      <c r="R14" s="20"/>
      <c r="S14" s="32"/>
      <c r="T14" s="20"/>
      <c r="U14" s="20"/>
      <c r="V14" s="45"/>
      <c r="W14" s="19"/>
      <c r="X14" s="20">
        <v>2004</v>
      </c>
      <c r="Y14" s="20" t="s">
        <v>39</v>
      </c>
      <c r="Z14" s="42" t="s">
        <v>22</v>
      </c>
      <c r="AA14" s="20">
        <v>1</v>
      </c>
      <c r="AB14" s="20">
        <v>0</v>
      </c>
      <c r="AC14" s="20">
        <v>0</v>
      </c>
      <c r="AD14" s="20">
        <v>0</v>
      </c>
      <c r="AE14" s="20">
        <v>0</v>
      </c>
      <c r="AF14" s="27">
        <v>0</v>
      </c>
      <c r="AG14" s="69">
        <v>2</v>
      </c>
      <c r="AH14" s="13"/>
      <c r="AI14" s="13"/>
      <c r="AJ14" s="13"/>
      <c r="AK14" s="13"/>
      <c r="AL14" s="18"/>
      <c r="AM14" s="20"/>
      <c r="AN14" s="20"/>
      <c r="AO14" s="20"/>
      <c r="AP14" s="20"/>
      <c r="AQ14" s="20"/>
      <c r="AR14" s="46"/>
      <c r="AS14" s="1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0"/>
      <c r="C15" s="21"/>
      <c r="D15" s="42"/>
      <c r="E15" s="20"/>
      <c r="F15" s="20"/>
      <c r="G15" s="20"/>
      <c r="H15" s="32"/>
      <c r="I15" s="20"/>
      <c r="J15" s="43"/>
      <c r="K15" s="19"/>
      <c r="L15" s="44"/>
      <c r="M15" s="13"/>
      <c r="N15" s="13"/>
      <c r="O15" s="13"/>
      <c r="P15" s="18"/>
      <c r="Q15" s="20"/>
      <c r="R15" s="20"/>
      <c r="S15" s="32"/>
      <c r="T15" s="20"/>
      <c r="U15" s="20"/>
      <c r="V15" s="45"/>
      <c r="W15" s="19"/>
      <c r="X15" s="20"/>
      <c r="Y15" s="21"/>
      <c r="Z15" s="42"/>
      <c r="AA15" s="20"/>
      <c r="AB15" s="20"/>
      <c r="AC15" s="20"/>
      <c r="AD15" s="32"/>
      <c r="AE15" s="20"/>
      <c r="AF15" s="27"/>
      <c r="AG15" s="69"/>
      <c r="AH15" s="13"/>
      <c r="AI15" s="13"/>
      <c r="AJ15" s="13"/>
      <c r="AK15" s="13"/>
      <c r="AL15" s="18"/>
      <c r="AM15" s="20"/>
      <c r="AN15" s="20"/>
      <c r="AO15" s="20"/>
      <c r="AP15" s="20"/>
      <c r="AQ15" s="20"/>
      <c r="AR15" s="46"/>
      <c r="AS15" s="1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0">
        <v>2006</v>
      </c>
      <c r="C16" s="21" t="s">
        <v>20</v>
      </c>
      <c r="D16" s="42" t="s">
        <v>22</v>
      </c>
      <c r="E16" s="20">
        <v>1</v>
      </c>
      <c r="F16" s="20">
        <v>0</v>
      </c>
      <c r="G16" s="20">
        <v>0</v>
      </c>
      <c r="H16" s="32">
        <v>0</v>
      </c>
      <c r="I16" s="20">
        <v>0</v>
      </c>
      <c r="J16" s="43" t="s">
        <v>23</v>
      </c>
      <c r="K16" s="19">
        <v>0</v>
      </c>
      <c r="L16" s="44"/>
      <c r="M16" s="13"/>
      <c r="N16" s="13"/>
      <c r="O16" s="13"/>
      <c r="P16" s="18"/>
      <c r="Q16" s="20"/>
      <c r="R16" s="20"/>
      <c r="S16" s="32"/>
      <c r="T16" s="20"/>
      <c r="U16" s="20"/>
      <c r="V16" s="45"/>
      <c r="W16" s="19"/>
      <c r="X16" s="20"/>
      <c r="Y16" s="21"/>
      <c r="Z16" s="42"/>
      <c r="AA16" s="20"/>
      <c r="AB16" s="20"/>
      <c r="AC16" s="20"/>
      <c r="AD16" s="32"/>
      <c r="AE16" s="20"/>
      <c r="AF16" s="43"/>
      <c r="AG16" s="19"/>
      <c r="AH16" s="13"/>
      <c r="AI16" s="13"/>
      <c r="AJ16" s="13"/>
      <c r="AK16" s="13"/>
      <c r="AL16" s="18"/>
      <c r="AM16" s="20"/>
      <c r="AN16" s="20"/>
      <c r="AO16" s="20"/>
      <c r="AP16" s="20"/>
      <c r="AQ16" s="20"/>
      <c r="AR16" s="46"/>
      <c r="AS16" s="1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34" t="s">
        <v>34</v>
      </c>
      <c r="C17" s="47"/>
      <c r="D17" s="48"/>
      <c r="E17" s="49">
        <f>SUM(E4:E16)</f>
        <v>78</v>
      </c>
      <c r="F17" s="49">
        <f>SUM(F4:F16)</f>
        <v>0</v>
      </c>
      <c r="G17" s="49">
        <f>SUM(G4:G16)</f>
        <v>18</v>
      </c>
      <c r="H17" s="49">
        <f>SUM(H4:H16)</f>
        <v>25</v>
      </c>
      <c r="I17" s="49">
        <f>SUM(I4:I16)</f>
        <v>159</v>
      </c>
      <c r="J17" s="50">
        <v>0</v>
      </c>
      <c r="K17" s="37">
        <f>SUM(K4:K16)</f>
        <v>0</v>
      </c>
      <c r="L17" s="17"/>
      <c r="M17" s="15"/>
      <c r="N17" s="51"/>
      <c r="O17" s="52"/>
      <c r="P17" s="18"/>
      <c r="Q17" s="49">
        <f>SUM(Q4:Q16)</f>
        <v>0</v>
      </c>
      <c r="R17" s="49">
        <f>SUM(R4:R16)</f>
        <v>0</v>
      </c>
      <c r="S17" s="49">
        <f>SUM(S4:S16)</f>
        <v>0</v>
      </c>
      <c r="T17" s="49">
        <f>SUM(T4:T16)</f>
        <v>0</v>
      </c>
      <c r="U17" s="49">
        <f>SUM(U4:U16)</f>
        <v>0</v>
      </c>
      <c r="V17" s="22">
        <v>0</v>
      </c>
      <c r="W17" s="37">
        <f>SUM(W4:W16)</f>
        <v>0</v>
      </c>
      <c r="X17" s="11" t="s">
        <v>34</v>
      </c>
      <c r="Y17" s="12"/>
      <c r="Z17" s="10"/>
      <c r="AA17" s="49">
        <f>SUM(AA4:AA16)</f>
        <v>44</v>
      </c>
      <c r="AB17" s="49">
        <f>SUM(AB4:AB16)</f>
        <v>1</v>
      </c>
      <c r="AC17" s="49">
        <f>SUM(AC4:AC16)</f>
        <v>14</v>
      </c>
      <c r="AD17" s="49">
        <f>SUM(AD4:AD16)</f>
        <v>27</v>
      </c>
      <c r="AE17" s="49">
        <f>SUM(AE4:AE16)</f>
        <v>102</v>
      </c>
      <c r="AF17" s="50">
        <f>PRODUCT(AE17/AG17)</f>
        <v>0.62962962962962965</v>
      </c>
      <c r="AG17" s="37">
        <f>SUM(AG4:AG16)</f>
        <v>162</v>
      </c>
      <c r="AH17" s="17"/>
      <c r="AI17" s="15"/>
      <c r="AJ17" s="51"/>
      <c r="AK17" s="52"/>
      <c r="AL17" s="18"/>
      <c r="AM17" s="49">
        <f>SUM(AM4:AM16)</f>
        <v>0</v>
      </c>
      <c r="AN17" s="49">
        <f>SUM(AN4:AN16)</f>
        <v>0</v>
      </c>
      <c r="AO17" s="49">
        <f>SUM(AO4:AO16)</f>
        <v>0</v>
      </c>
      <c r="AP17" s="49">
        <f>SUM(AP4:AP16)</f>
        <v>0</v>
      </c>
      <c r="AQ17" s="49">
        <f>SUM(AQ4:AQ16)</f>
        <v>0</v>
      </c>
      <c r="AR17" s="50">
        <v>0</v>
      </c>
      <c r="AS17" s="41">
        <f>SUM(AS4:AS16)</f>
        <v>0</v>
      </c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53"/>
      <c r="K18" s="19"/>
      <c r="L18" s="18"/>
      <c r="M18" s="18"/>
      <c r="N18" s="18"/>
      <c r="O18" s="18"/>
      <c r="P18" s="23"/>
      <c r="Q18" s="23"/>
      <c r="R18" s="24"/>
      <c r="S18" s="23"/>
      <c r="T18" s="23"/>
      <c r="U18" s="18"/>
      <c r="V18" s="18"/>
      <c r="W18" s="19"/>
      <c r="X18" s="23"/>
      <c r="Y18" s="23"/>
      <c r="Z18" s="23"/>
      <c r="AA18" s="23"/>
      <c r="AB18" s="23"/>
      <c r="AC18" s="23"/>
      <c r="AD18" s="23"/>
      <c r="AE18" s="23"/>
      <c r="AF18" s="53"/>
      <c r="AG18" s="19"/>
      <c r="AH18" s="18"/>
      <c r="AI18" s="18"/>
      <c r="AJ18" s="18"/>
      <c r="AK18" s="18"/>
      <c r="AL18" s="23"/>
      <c r="AM18" s="23"/>
      <c r="AN18" s="24"/>
      <c r="AO18" s="23"/>
      <c r="AP18" s="23"/>
      <c r="AQ18" s="18"/>
      <c r="AR18" s="18"/>
      <c r="AS18" s="19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54" t="s">
        <v>35</v>
      </c>
      <c r="C19" s="55"/>
      <c r="D19" s="56"/>
      <c r="E19" s="10" t="s">
        <v>2</v>
      </c>
      <c r="F19" s="13" t="s">
        <v>6</v>
      </c>
      <c r="G19" s="10" t="s">
        <v>4</v>
      </c>
      <c r="H19" s="13" t="s">
        <v>5</v>
      </c>
      <c r="I19" s="13" t="s">
        <v>8</v>
      </c>
      <c r="J19" s="13" t="s">
        <v>9</v>
      </c>
      <c r="K19" s="18"/>
      <c r="L19" s="13" t="s">
        <v>10</v>
      </c>
      <c r="M19" s="13" t="s">
        <v>11</v>
      </c>
      <c r="N19" s="13" t="s">
        <v>36</v>
      </c>
      <c r="O19" s="13" t="s">
        <v>37</v>
      </c>
      <c r="Q19" s="24"/>
      <c r="R19" s="24" t="s">
        <v>12</v>
      </c>
      <c r="S19" s="24"/>
      <c r="T19" s="23" t="s">
        <v>15</v>
      </c>
      <c r="U19" s="18"/>
      <c r="V19" s="19"/>
      <c r="W19" s="19"/>
      <c r="X19" s="57"/>
      <c r="Y19" s="57"/>
      <c r="Z19" s="57"/>
      <c r="AA19" s="57"/>
      <c r="AB19" s="57"/>
      <c r="AC19" s="24"/>
      <c r="AD19" s="24"/>
      <c r="AE19" s="24"/>
      <c r="AF19" s="23"/>
      <c r="AG19" s="23"/>
      <c r="AH19" s="23"/>
      <c r="AI19" s="23"/>
      <c r="AJ19" s="23"/>
      <c r="AK19" s="23"/>
      <c r="AM19" s="19"/>
      <c r="AN19" s="57"/>
      <c r="AO19" s="57"/>
      <c r="AP19" s="57"/>
      <c r="AQ19" s="57"/>
      <c r="AR19" s="57"/>
      <c r="AS19" s="57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25" t="s">
        <v>38</v>
      </c>
      <c r="C20" s="7"/>
      <c r="D20" s="26"/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9">
        <v>0</v>
      </c>
      <c r="K20" s="23" t="e">
        <f>PRODUCT(I20/J20)</f>
        <v>#DIV/0!</v>
      </c>
      <c r="L20" s="60">
        <v>0</v>
      </c>
      <c r="M20" s="60">
        <v>0</v>
      </c>
      <c r="N20" s="60">
        <v>0</v>
      </c>
      <c r="O20" s="60">
        <v>0</v>
      </c>
      <c r="Q20" s="24"/>
      <c r="R20" s="24"/>
      <c r="S20" s="24"/>
      <c r="T20" s="23" t="s">
        <v>27</v>
      </c>
      <c r="U20" s="23"/>
      <c r="V20" s="23"/>
      <c r="W20" s="23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3"/>
      <c r="AL20" s="23"/>
      <c r="AM20" s="23"/>
      <c r="AN20" s="24"/>
      <c r="AO20" s="24"/>
      <c r="AP20" s="24"/>
      <c r="AQ20" s="24"/>
      <c r="AR20" s="24"/>
      <c r="AS20" s="24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61" t="s">
        <v>13</v>
      </c>
      <c r="C21" s="62"/>
      <c r="D21" s="33"/>
      <c r="E21" s="58">
        <f>PRODUCT(E17+Q17)</f>
        <v>78</v>
      </c>
      <c r="F21" s="58">
        <f>PRODUCT(F17+R17)</f>
        <v>0</v>
      </c>
      <c r="G21" s="58">
        <f>PRODUCT(G17+S17)</f>
        <v>18</v>
      </c>
      <c r="H21" s="58">
        <f>PRODUCT(H17+T17)</f>
        <v>25</v>
      </c>
      <c r="I21" s="58">
        <f>PRODUCT(I17+U17)</f>
        <v>159</v>
      </c>
      <c r="J21" s="59">
        <v>0</v>
      </c>
      <c r="K21" s="23">
        <f>PRODUCT(K17+W17)</f>
        <v>0</v>
      </c>
      <c r="L21" s="60">
        <f>PRODUCT((F21+G21)/E21)</f>
        <v>0.23076923076923078</v>
      </c>
      <c r="M21" s="60">
        <f>PRODUCT(H21/E21)</f>
        <v>0.32051282051282054</v>
      </c>
      <c r="N21" s="60">
        <f>PRODUCT((F21+G21+H21)/E21)</f>
        <v>0.55128205128205132</v>
      </c>
      <c r="O21" s="60">
        <f>PRODUCT(I21/E21)</f>
        <v>2.0384615384615383</v>
      </c>
      <c r="Q21" s="24"/>
      <c r="R21" s="24"/>
      <c r="S21" s="24"/>
      <c r="T21" s="23" t="s">
        <v>14</v>
      </c>
      <c r="U21" s="23"/>
      <c r="V21" s="23"/>
      <c r="W21" s="23"/>
      <c r="X21" s="23"/>
      <c r="Y21" s="23"/>
      <c r="Z21" s="23"/>
      <c r="AA21" s="23"/>
      <c r="AB21" s="23"/>
      <c r="AC21" s="24"/>
      <c r="AD21" s="24"/>
      <c r="AE21" s="24"/>
      <c r="AF21" s="24"/>
      <c r="AG21" s="24"/>
      <c r="AH21" s="24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63" t="s">
        <v>31</v>
      </c>
      <c r="C22" s="64"/>
      <c r="D22" s="65"/>
      <c r="E22" s="58">
        <f>PRODUCT(AA17+AM17)</f>
        <v>44</v>
      </c>
      <c r="F22" s="58">
        <f>PRODUCT(AB17+AN17)</f>
        <v>1</v>
      </c>
      <c r="G22" s="58">
        <f>PRODUCT(AC17+AO17)</f>
        <v>14</v>
      </c>
      <c r="H22" s="58">
        <f>PRODUCT(AD17+AP17)</f>
        <v>27</v>
      </c>
      <c r="I22" s="58">
        <f>PRODUCT(AE17+AQ17)</f>
        <v>102</v>
      </c>
      <c r="J22" s="59">
        <f>PRODUCT(I22/K22)</f>
        <v>0.62962962962962965</v>
      </c>
      <c r="K22" s="18">
        <f>PRODUCT(AG17+AS17)</f>
        <v>162</v>
      </c>
      <c r="L22" s="60">
        <f>PRODUCT((F22+G22)/E22)</f>
        <v>0.34090909090909088</v>
      </c>
      <c r="M22" s="60">
        <f>PRODUCT(H22/E22)</f>
        <v>0.61363636363636365</v>
      </c>
      <c r="N22" s="60">
        <f>PRODUCT((F22+G22+H22)/E22)</f>
        <v>0.95454545454545459</v>
      </c>
      <c r="O22" s="60">
        <f>PRODUCT(I22/29)</f>
        <v>3.5172413793103448</v>
      </c>
      <c r="Q22" s="24"/>
      <c r="R22" s="24"/>
      <c r="S22" s="23"/>
      <c r="T22" s="23"/>
      <c r="U22" s="18"/>
      <c r="V22" s="18"/>
      <c r="W22" s="23"/>
      <c r="X22" s="23"/>
      <c r="Y22" s="23"/>
      <c r="Z22" s="23"/>
      <c r="AA22" s="23"/>
      <c r="AB22" s="23"/>
      <c r="AC22" s="24"/>
      <c r="AD22" s="24"/>
      <c r="AE22" s="24"/>
      <c r="AF22" s="24"/>
      <c r="AG22" s="24"/>
      <c r="AH22" s="24"/>
      <c r="AI22" s="24"/>
      <c r="AJ22" s="24"/>
      <c r="AK22" s="23"/>
      <c r="AL22" s="18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x14ac:dyDescent="0.25">
      <c r="A23" s="23"/>
      <c r="B23" s="66" t="s">
        <v>34</v>
      </c>
      <c r="C23" s="67"/>
      <c r="D23" s="68"/>
      <c r="E23" s="58">
        <f>SUM(E20:E22)</f>
        <v>122</v>
      </c>
      <c r="F23" s="58">
        <f t="shared" ref="F23:I23" si="0">SUM(F20:F22)</f>
        <v>1</v>
      </c>
      <c r="G23" s="58">
        <f t="shared" si="0"/>
        <v>32</v>
      </c>
      <c r="H23" s="58">
        <f t="shared" si="0"/>
        <v>52</v>
      </c>
      <c r="I23" s="58">
        <f t="shared" si="0"/>
        <v>261</v>
      </c>
      <c r="J23" s="59">
        <v>0</v>
      </c>
      <c r="K23" s="23" t="e">
        <f>SUM(K20:K22)</f>
        <v>#DIV/0!</v>
      </c>
      <c r="L23" s="60">
        <f>PRODUCT((F23+G23)/E23)</f>
        <v>0.27049180327868855</v>
      </c>
      <c r="M23" s="60">
        <f>PRODUCT(H23/E23)</f>
        <v>0.42622950819672129</v>
      </c>
      <c r="N23" s="60">
        <f>PRODUCT((F23+G23+H23)/E23)</f>
        <v>0.69672131147540983</v>
      </c>
      <c r="O23" s="60">
        <f>PRODUCT(I23/107)</f>
        <v>2.4392523364485981</v>
      </c>
      <c r="Q23" s="18"/>
      <c r="R23" s="18"/>
      <c r="S23" s="1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18"/>
      <c r="F24" s="18"/>
      <c r="G24" s="18"/>
      <c r="H24" s="18"/>
      <c r="I24" s="18"/>
      <c r="J24" s="23"/>
      <c r="K24" s="23"/>
      <c r="L24" s="18"/>
      <c r="M24" s="18"/>
      <c r="N24" s="18"/>
      <c r="O24" s="18"/>
      <c r="P24" s="23"/>
      <c r="Q24" s="23"/>
      <c r="R24" s="23"/>
      <c r="S24" s="2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2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3"/>
      <c r="S84" s="2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23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3"/>
      <c r="S95" s="23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3"/>
      <c r="AL176" s="18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8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3"/>
      <c r="AL178" s="18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3"/>
      <c r="AL179" s="18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3"/>
      <c r="AL180" s="18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3"/>
      <c r="AL181" s="18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3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3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3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3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3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3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18"/>
      <c r="AL188" s="18"/>
    </row>
    <row r="189" spans="1:57" x14ac:dyDescent="0.25">
      <c r="R189" s="19"/>
      <c r="S189" s="1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</row>
    <row r="190" spans="1:57" x14ac:dyDescent="0.25">
      <c r="R190" s="19"/>
      <c r="S190" s="1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</row>
    <row r="191" spans="1:57" x14ac:dyDescent="0.25">
      <c r="R191" s="19"/>
      <c r="S191" s="1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</row>
    <row r="192" spans="1:57" x14ac:dyDescent="0.25">
      <c r="L192"/>
      <c r="M192"/>
      <c r="N192"/>
      <c r="O192"/>
      <c r="P192"/>
      <c r="R192" s="19"/>
      <c r="S192" s="1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ht="14.25" x14ac:dyDescent="0.2">
      <c r="L217"/>
      <c r="M217"/>
      <c r="N217"/>
      <c r="O217"/>
      <c r="P217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ht="14.25" x14ac:dyDescent="0.2">
      <c r="L218"/>
      <c r="M218"/>
      <c r="N218"/>
      <c r="O218"/>
      <c r="P218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  <row r="219" spans="12:38" ht="14.25" x14ac:dyDescent="0.2">
      <c r="L219"/>
      <c r="M219"/>
      <c r="N219"/>
      <c r="O219"/>
      <c r="P219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/>
      <c r="AL219"/>
    </row>
    <row r="220" spans="12:38" ht="14.25" x14ac:dyDescent="0.2">
      <c r="L220"/>
      <c r="M220"/>
      <c r="N220"/>
      <c r="O220"/>
      <c r="P220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/>
      <c r="AL220"/>
    </row>
  </sheetData>
  <sortState ref="B4:M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2018-12-25T23:55:58Z</dcterms:modified>
</cp:coreProperties>
</file>