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2" i="1" l="1"/>
  <c r="O12" i="1"/>
  <c r="O16" i="1" s="1"/>
  <c r="O19" i="1" s="1"/>
  <c r="AE12" i="1"/>
  <c r="AD12" i="1"/>
  <c r="AC12" i="1"/>
  <c r="AB12" i="1"/>
  <c r="AA12" i="1"/>
  <c r="Z12" i="1"/>
  <c r="Y12" i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L12" i="1"/>
  <c r="K12" i="1"/>
  <c r="J12" i="1"/>
  <c r="I12" i="1"/>
  <c r="H12" i="1"/>
  <c r="H16" i="1" s="1"/>
  <c r="G12" i="1"/>
  <c r="G16" i="1" s="1"/>
  <c r="F12" i="1"/>
  <c r="E12" i="1"/>
  <c r="E16" i="1" s="1"/>
  <c r="F16" i="1" l="1"/>
  <c r="K16" i="1" s="1"/>
  <c r="H19" i="1"/>
  <c r="E19" i="1"/>
  <c r="L19" i="1" s="1"/>
  <c r="G19" i="1"/>
  <c r="K18" i="1"/>
  <c r="L18" i="1"/>
  <c r="L16" i="1"/>
  <c r="F19" i="1" l="1"/>
  <c r="K19" i="1" s="1"/>
</calcChain>
</file>

<file path=xl/sharedStrings.xml><?xml version="1.0" encoding="utf-8"?>
<sst xmlns="http://schemas.openxmlformats.org/spreadsheetml/2006/main" count="118" uniqueCount="81">
  <si>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</si>
  <si>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</si>
  <si>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</si>
  <si>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</si>
  <si>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</si>
  <si>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</si>
  <si>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</si>
  <si>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</si>
  <si>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</si>
  <si>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</si>
  <si>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</si>
  <si>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</si>
  <si>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</si>
  <si>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</si>
  <si>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</si>
  <si>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</si>
  <si>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</si>
  <si>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</si>
  <si>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</si>
  <si>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</si>
  <si>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</si>
  <si>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</si>
  <si>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</si>
  <si>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</si>
  <si>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</si>
  <si>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</si>
  <si>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</si>
  <si>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</si>
  <si>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</si>
  <si>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</si>
  <si>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</si>
  <si>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</si>
  <si>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</si>
  <si>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</si>
  <si>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</si>
  <si>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</si>
  <si>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</si>
  <si>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</si>
  <si>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</si>
  <si>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Satu Purmonen</t>
  </si>
  <si>
    <t>3.2.1966</t>
  </si>
  <si>
    <t>9.-10.</t>
  </si>
  <si>
    <t>IlU</t>
  </si>
  <si>
    <t>putoamissarja</t>
  </si>
  <si>
    <t>putoamissarja, karsinta</t>
  </si>
  <si>
    <t>20.05. 1979  IlU - TU  14-3</t>
  </si>
  <si>
    <t xml:space="preserve">  13 v   3 kk 17 pv</t>
  </si>
  <si>
    <t>27.05. 1979  Lippo - IlU  17-14</t>
  </si>
  <si>
    <t>2.  ottelu</t>
  </si>
  <si>
    <t>MESTARUUSSARJA</t>
  </si>
  <si>
    <t>URA SM-SARJASSA</t>
  </si>
  <si>
    <t>10.</t>
  </si>
  <si>
    <t>ViU</t>
  </si>
  <si>
    <t>ViU = Viinijärven Urheilijat  (1914)</t>
  </si>
  <si>
    <t>IlU = Ilomantsin Urheilijat  (1939)</t>
  </si>
  <si>
    <t>ykkössarja</t>
  </si>
  <si>
    <t>KarMa</t>
  </si>
  <si>
    <t>KarMa = Karjalan Maila  (1957)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</si>
  <si>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</si>
  <si>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</si>
  <si>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</si>
  <si>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</si>
  <si>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</si>
  <si>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</si>
  <si>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</si>
  <si>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</si>
  <si>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</si>
  <si>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</si>
  <si>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</si>
  <si>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</si>
  <si>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</si>
  <si>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</si>
  <si>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1983  Varkaus</t>
  </si>
  <si>
    <t>10-7</t>
  </si>
  <si>
    <t>Itä</t>
  </si>
  <si>
    <t>3p</t>
  </si>
  <si>
    <t>A</t>
  </si>
  <si>
    <t>Antti Kilpeläinen</t>
  </si>
  <si>
    <t>4/7</t>
  </si>
  <si>
    <t>3/6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</si>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</sst>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4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4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2" customWidth="1"/>
    <col min="3" max="3" width="7.7109375" style="72" customWidth="1"/>
    <col min="4" max="4" width="8.425781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4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27" t="s">
        <v>41</v>
      </c>
      <c r="D4" s="41" t="s">
        <v>42</v>
      </c>
      <c r="E4" s="27">
        <v>9</v>
      </c>
      <c r="F4" s="27">
        <v>0</v>
      </c>
      <c r="G4" s="27">
        <v>3</v>
      </c>
      <c r="H4" s="27">
        <v>14</v>
      </c>
      <c r="I4" s="75"/>
      <c r="J4" s="75"/>
      <c r="K4" s="75"/>
      <c r="L4" s="75"/>
      <c r="M4" s="75"/>
      <c r="N4" s="75"/>
      <c r="O4" s="25"/>
      <c r="P4" s="27"/>
      <c r="Q4" s="43"/>
      <c r="R4" s="43"/>
      <c r="S4" s="33"/>
      <c r="T4" s="27"/>
      <c r="U4" s="28">
        <v>2</v>
      </c>
      <c r="V4" s="28">
        <v>0</v>
      </c>
      <c r="W4" s="28">
        <v>0</v>
      </c>
      <c r="X4" s="28">
        <v>6</v>
      </c>
      <c r="Y4" s="28"/>
      <c r="Z4" s="27"/>
      <c r="AA4" s="27"/>
      <c r="AB4" s="27"/>
      <c r="AC4" s="27"/>
      <c r="AD4" s="27"/>
      <c r="AE4" s="27"/>
      <c r="AF4" s="76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1980</v>
      </c>
      <c r="C5" s="27" t="s">
        <v>41</v>
      </c>
      <c r="D5" s="41" t="s">
        <v>42</v>
      </c>
      <c r="E5" s="27">
        <v>6</v>
      </c>
      <c r="F5" s="27">
        <v>0</v>
      </c>
      <c r="G5" s="27">
        <v>5</v>
      </c>
      <c r="H5" s="27">
        <v>10</v>
      </c>
      <c r="I5" s="75"/>
      <c r="J5" s="75"/>
      <c r="K5" s="75"/>
      <c r="L5" s="75"/>
      <c r="M5" s="75"/>
      <c r="N5" s="75"/>
      <c r="O5" s="25"/>
      <c r="P5" s="27"/>
      <c r="Q5" s="43"/>
      <c r="R5" s="43"/>
      <c r="S5" s="33"/>
      <c r="T5" s="27"/>
      <c r="U5" s="28">
        <v>5</v>
      </c>
      <c r="V5" s="28">
        <v>0</v>
      </c>
      <c r="W5" s="28">
        <v>2</v>
      </c>
      <c r="X5" s="28">
        <v>7</v>
      </c>
      <c r="Y5" s="28"/>
      <c r="Z5" s="27"/>
      <c r="AA5" s="27"/>
      <c r="AB5" s="27"/>
      <c r="AC5" s="27"/>
      <c r="AD5" s="27"/>
      <c r="AE5" s="27"/>
      <c r="AF5" s="76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1981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1982</v>
      </c>
      <c r="C7" s="27" t="s">
        <v>51</v>
      </c>
      <c r="D7" s="41" t="s">
        <v>52</v>
      </c>
      <c r="E7" s="27">
        <v>16</v>
      </c>
      <c r="F7" s="27">
        <v>0</v>
      </c>
      <c r="G7" s="27">
        <v>2</v>
      </c>
      <c r="H7" s="27">
        <v>18</v>
      </c>
      <c r="I7" s="27">
        <v>58</v>
      </c>
      <c r="J7" s="27">
        <v>13</v>
      </c>
      <c r="K7" s="27">
        <v>30</v>
      </c>
      <c r="L7" s="27">
        <v>13</v>
      </c>
      <c r="M7" s="27">
        <v>2</v>
      </c>
      <c r="N7" s="30">
        <v>0.57399999999999995</v>
      </c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/>
      <c r="C8" s="27"/>
      <c r="D8" s="13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8">
        <v>1985</v>
      </c>
      <c r="C9" s="78"/>
      <c r="D9" s="79" t="s">
        <v>56</v>
      </c>
      <c r="E9" s="78"/>
      <c r="F9" s="80" t="s">
        <v>55</v>
      </c>
      <c r="G9" s="81"/>
      <c r="H9" s="82"/>
      <c r="I9" s="78"/>
      <c r="J9" s="78"/>
      <c r="K9" s="78"/>
      <c r="L9" s="78"/>
      <c r="M9" s="78"/>
      <c r="N9" s="83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8">
        <v>1986</v>
      </c>
      <c r="C10" s="78"/>
      <c r="D10" s="79" t="s">
        <v>56</v>
      </c>
      <c r="E10" s="78"/>
      <c r="F10" s="80" t="s">
        <v>55</v>
      </c>
      <c r="G10" s="81"/>
      <c r="H10" s="82"/>
      <c r="I10" s="78"/>
      <c r="J10" s="78"/>
      <c r="K10" s="78"/>
      <c r="L10" s="78"/>
      <c r="M10" s="78"/>
      <c r="N10" s="83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8">
        <v>1987</v>
      </c>
      <c r="C11" s="78"/>
      <c r="D11" s="79" t="s">
        <v>42</v>
      </c>
      <c r="E11" s="78"/>
      <c r="F11" s="80" t="s">
        <v>55</v>
      </c>
      <c r="G11" s="81"/>
      <c r="H11" s="82"/>
      <c r="I11" s="78"/>
      <c r="J11" s="78"/>
      <c r="K11" s="78"/>
      <c r="L11" s="78"/>
      <c r="M11" s="78"/>
      <c r="N11" s="83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SUM(E4:E7)</f>
        <v>31</v>
      </c>
      <c r="F12" s="19">
        <f t="shared" si="0"/>
        <v>0</v>
      </c>
      <c r="G12" s="19">
        <f t="shared" si="0"/>
        <v>10</v>
      </c>
      <c r="H12" s="19">
        <f t="shared" si="0"/>
        <v>42</v>
      </c>
      <c r="I12" s="19">
        <f t="shared" si="0"/>
        <v>58</v>
      </c>
      <c r="J12" s="19">
        <f t="shared" si="0"/>
        <v>13</v>
      </c>
      <c r="K12" s="19">
        <f t="shared" si="0"/>
        <v>30</v>
      </c>
      <c r="L12" s="19">
        <f t="shared" si="0"/>
        <v>13</v>
      </c>
      <c r="M12" s="19">
        <f t="shared" si="0"/>
        <v>2</v>
      </c>
      <c r="N12" s="31">
        <v>0.57399999999999995</v>
      </c>
      <c r="O12" s="32" t="e">
        <f>SUM(#REF!)</f>
        <v>#REF!</v>
      </c>
      <c r="P12" s="19">
        <f t="shared" ref="P12:AE12" si="1">SUM(P4:P7)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7</v>
      </c>
      <c r="V12" s="19">
        <f t="shared" si="1"/>
        <v>0</v>
      </c>
      <c r="W12" s="19">
        <f t="shared" si="1"/>
        <v>2</v>
      </c>
      <c r="X12" s="19">
        <f t="shared" si="1"/>
        <v>13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v>102.3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50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23</v>
      </c>
      <c r="L15" s="19" t="s">
        <v>24</v>
      </c>
      <c r="M15" s="19" t="s">
        <v>25</v>
      </c>
      <c r="N15" s="31" t="s">
        <v>36</v>
      </c>
      <c r="O15" s="25"/>
      <c r="P15" s="41" t="s">
        <v>31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4"/>
      <c r="E16" s="27">
        <f>PRODUCT(E12)</f>
        <v>31</v>
      </c>
      <c r="F16" s="27">
        <f>PRODUCT(F12)</f>
        <v>0</v>
      </c>
      <c r="G16" s="27">
        <f>PRODUCT(G12)</f>
        <v>10</v>
      </c>
      <c r="H16" s="27">
        <f>PRODUCT(H12)</f>
        <v>42</v>
      </c>
      <c r="I16" s="27"/>
      <c r="J16" s="1"/>
      <c r="K16" s="45">
        <f>PRODUCT((F16+G16)/E16)</f>
        <v>0.32258064516129031</v>
      </c>
      <c r="L16" s="45">
        <f>PRODUCT(H16/E16)</f>
        <v>1.3548387096774193</v>
      </c>
      <c r="M16" s="45">
        <v>3.63</v>
      </c>
      <c r="N16" s="30">
        <v>0.57399999999999995</v>
      </c>
      <c r="O16" s="25" t="e">
        <f>PRODUCT(O12)</f>
        <v>#REF!</v>
      </c>
      <c r="P16" s="46" t="s">
        <v>32</v>
      </c>
      <c r="Q16" s="47"/>
      <c r="R16" s="47"/>
      <c r="S16" s="53" t="s">
        <v>45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4" t="s">
        <v>37</v>
      </c>
      <c r="AE16" s="54"/>
      <c r="AF16" s="55" t="s">
        <v>46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16</v>
      </c>
      <c r="C17" s="49"/>
      <c r="D17" s="50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1" t="s">
        <v>33</v>
      </c>
      <c r="Q17" s="52"/>
      <c r="R17" s="52"/>
      <c r="S17" s="53" t="s">
        <v>47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4" t="s">
        <v>48</v>
      </c>
      <c r="AE17" s="54"/>
      <c r="AF17" s="55" t="s">
        <v>46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6" t="s">
        <v>17</v>
      </c>
      <c r="C18" s="57"/>
      <c r="D18" s="58"/>
      <c r="E18" s="28">
        <f>PRODUCT(U12)</f>
        <v>7</v>
      </c>
      <c r="F18" s="28">
        <f>PRODUCT(V12)</f>
        <v>0</v>
      </c>
      <c r="G18" s="28">
        <f>PRODUCT(W12)</f>
        <v>2</v>
      </c>
      <c r="H18" s="28">
        <f>PRODUCT(X12)</f>
        <v>13</v>
      </c>
      <c r="I18" s="28"/>
      <c r="J18" s="1"/>
      <c r="K18" s="59">
        <f>PRODUCT((F18+G18)/E18)</f>
        <v>0.2857142857142857</v>
      </c>
      <c r="L18" s="59">
        <f>PRODUCT(H18/E18)</f>
        <v>1.8571428571428572</v>
      </c>
      <c r="M18" s="59"/>
      <c r="N18" s="60"/>
      <c r="O18" s="25"/>
      <c r="P18" s="51" t="s">
        <v>34</v>
      </c>
      <c r="Q18" s="52"/>
      <c r="R18" s="52"/>
      <c r="S18" s="53" t="s">
        <v>45</v>
      </c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 t="s">
        <v>37</v>
      </c>
      <c r="AE18" s="54"/>
      <c r="AF18" s="55" t="s">
        <v>46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1" t="s">
        <v>18</v>
      </c>
      <c r="C19" s="62"/>
      <c r="D19" s="63"/>
      <c r="E19" s="19">
        <f>SUM(E16:E18)</f>
        <v>38</v>
      </c>
      <c r="F19" s="19">
        <f>SUM(F16:F18)</f>
        <v>0</v>
      </c>
      <c r="G19" s="19">
        <f>SUM(G16:G18)</f>
        <v>12</v>
      </c>
      <c r="H19" s="19">
        <f>SUM(H16:H18)</f>
        <v>55</v>
      </c>
      <c r="I19" s="19"/>
      <c r="J19" s="1"/>
      <c r="K19" s="64">
        <f>PRODUCT((F19+G19)/E19)</f>
        <v>0.31578947368421051</v>
      </c>
      <c r="L19" s="64">
        <f>PRODUCT(H19/E19)</f>
        <v>1.4473684210526316</v>
      </c>
      <c r="M19" s="64">
        <v>3.63</v>
      </c>
      <c r="N19" s="31">
        <v>0.57399999999999995</v>
      </c>
      <c r="O19" s="25" t="e">
        <f>SUM(O16:O18)</f>
        <v>#REF!</v>
      </c>
      <c r="P19" s="65" t="s">
        <v>35</v>
      </c>
      <c r="Q19" s="66"/>
      <c r="R19" s="6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8"/>
      <c r="AE19" s="68"/>
      <c r="AF19" s="6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38</v>
      </c>
      <c r="C21" s="1"/>
      <c r="D21" s="77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1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1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1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1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1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1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1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1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1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1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1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7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9"/>
      <c r="B1" s="84" t="s">
        <v>58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5"/>
      <c r="X1" s="82"/>
      <c r="Y1" s="86"/>
      <c r="Z1" s="86"/>
      <c r="AA1" s="86"/>
      <c r="AB1" s="86"/>
      <c r="AC1" s="86"/>
      <c r="AD1" s="86"/>
    </row>
    <row r="2" spans="1:30" x14ac:dyDescent="0.25">
      <c r="A2" s="9"/>
      <c r="B2" s="102" t="s">
        <v>39</v>
      </c>
      <c r="C2" s="103" t="s">
        <v>40</v>
      </c>
      <c r="D2" s="87"/>
      <c r="E2" s="8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43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59</v>
      </c>
      <c r="C3" s="23" t="s">
        <v>60</v>
      </c>
      <c r="D3" s="90" t="s">
        <v>61</v>
      </c>
      <c r="E3" s="91" t="s">
        <v>1</v>
      </c>
      <c r="F3" s="25"/>
      <c r="G3" s="92" t="s">
        <v>62</v>
      </c>
      <c r="H3" s="93" t="s">
        <v>63</v>
      </c>
      <c r="I3" s="93" t="s">
        <v>29</v>
      </c>
      <c r="J3" s="18" t="s">
        <v>64</v>
      </c>
      <c r="K3" s="94" t="s">
        <v>65</v>
      </c>
      <c r="L3" s="94" t="s">
        <v>66</v>
      </c>
      <c r="M3" s="92" t="s">
        <v>67</v>
      </c>
      <c r="N3" s="92" t="s">
        <v>28</v>
      </c>
      <c r="O3" s="93" t="s">
        <v>68</v>
      </c>
      <c r="P3" s="92" t="s">
        <v>63</v>
      </c>
      <c r="Q3" s="92" t="s">
        <v>3</v>
      </c>
      <c r="R3" s="92">
        <v>1</v>
      </c>
      <c r="S3" s="92">
        <v>2</v>
      </c>
      <c r="T3" s="92">
        <v>3</v>
      </c>
      <c r="U3" s="92" t="s">
        <v>69</v>
      </c>
      <c r="V3" s="18" t="s">
        <v>19</v>
      </c>
      <c r="W3" s="17" t="s">
        <v>70</v>
      </c>
      <c r="X3" s="17" t="s">
        <v>71</v>
      </c>
      <c r="Y3" s="86"/>
      <c r="Z3" s="86"/>
      <c r="AA3" s="86"/>
      <c r="AB3" s="86"/>
      <c r="AC3" s="86"/>
      <c r="AD3" s="86"/>
    </row>
    <row r="4" spans="1:30" x14ac:dyDescent="0.25">
      <c r="A4" s="9"/>
      <c r="B4" s="105" t="s">
        <v>72</v>
      </c>
      <c r="C4" s="106" t="s">
        <v>73</v>
      </c>
      <c r="D4" s="107" t="s">
        <v>74</v>
      </c>
      <c r="E4" s="108" t="s">
        <v>42</v>
      </c>
      <c r="F4" s="104"/>
      <c r="G4" s="109">
        <v>1</v>
      </c>
      <c r="H4" s="110"/>
      <c r="I4" s="111"/>
      <c r="J4" s="110" t="s">
        <v>75</v>
      </c>
      <c r="K4" s="111">
        <v>1</v>
      </c>
      <c r="L4" s="111" t="s">
        <v>76</v>
      </c>
      <c r="M4" s="111">
        <v>1</v>
      </c>
      <c r="N4" s="112"/>
      <c r="O4" s="113">
        <v>1</v>
      </c>
      <c r="P4" s="112">
        <v>1</v>
      </c>
      <c r="Q4" s="114" t="s">
        <v>78</v>
      </c>
      <c r="R4" s="114" t="s">
        <v>79</v>
      </c>
      <c r="S4" s="114"/>
      <c r="T4" s="114"/>
      <c r="U4" s="114" t="s">
        <v>80</v>
      </c>
      <c r="V4" s="115">
        <v>0.5714285714285714</v>
      </c>
      <c r="W4" s="116" t="s">
        <v>77</v>
      </c>
      <c r="X4" s="109">
        <v>105</v>
      </c>
      <c r="Y4" s="86"/>
      <c r="Z4" s="86"/>
      <c r="AA4" s="86"/>
      <c r="AB4" s="86"/>
      <c r="AC4" s="86"/>
      <c r="AD4" s="86"/>
    </row>
    <row r="5" spans="1:30" x14ac:dyDescent="0.25">
      <c r="A5" s="24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86"/>
      <c r="Z5" s="86"/>
      <c r="AA5" s="86"/>
      <c r="AB5" s="86"/>
      <c r="AC5" s="86"/>
      <c r="AD5" s="86"/>
    </row>
    <row r="6" spans="1:30" x14ac:dyDescent="0.25">
      <c r="A6" s="24"/>
      <c r="B6" s="95"/>
      <c r="C6" s="1"/>
      <c r="D6" s="95"/>
      <c r="E6" s="9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5"/>
      <c r="X6" s="1"/>
      <c r="Y6" s="86"/>
      <c r="Z6" s="86"/>
      <c r="AA6" s="86"/>
      <c r="AB6" s="86"/>
      <c r="AC6" s="86"/>
      <c r="AD6" s="86"/>
    </row>
    <row r="7" spans="1:30" x14ac:dyDescent="0.25">
      <c r="A7" s="24"/>
      <c r="B7" s="95"/>
      <c r="C7" s="1"/>
      <c r="D7" s="95"/>
      <c r="E7" s="9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95"/>
      <c r="C8" s="1"/>
      <c r="D8" s="95"/>
      <c r="E8" s="9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95"/>
      <c r="C9" s="1"/>
      <c r="D9" s="95"/>
      <c r="E9" s="9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95"/>
      <c r="C10" s="1"/>
      <c r="D10" s="95"/>
      <c r="E10" s="9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95"/>
      <c r="C11" s="1"/>
      <c r="D11" s="95"/>
      <c r="E11" s="9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95"/>
      <c r="C12" s="1"/>
      <c r="D12" s="95"/>
      <c r="E12" s="9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95"/>
      <c r="C13" s="1"/>
      <c r="D13" s="95"/>
      <c r="E13" s="9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95"/>
      <c r="C14" s="1"/>
      <c r="D14" s="95"/>
      <c r="E14" s="9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95"/>
      <c r="C15" s="1"/>
      <c r="D15" s="95"/>
      <c r="E15" s="9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95"/>
      <c r="C16" s="1"/>
      <c r="D16" s="95"/>
      <c r="E16" s="9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95"/>
      <c r="C17" s="1"/>
      <c r="D17" s="95"/>
      <c r="E17" s="9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95"/>
      <c r="C18" s="1"/>
      <c r="D18" s="95"/>
      <c r="E18" s="9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95"/>
      <c r="C19" s="1"/>
      <c r="D19" s="95"/>
      <c r="E19" s="9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95"/>
      <c r="C20" s="1"/>
      <c r="D20" s="95"/>
      <c r="E20" s="9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95"/>
      <c r="C21" s="1"/>
      <c r="D21" s="95"/>
      <c r="E21" s="9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95"/>
      <c r="C22" s="1"/>
      <c r="D22" s="95"/>
      <c r="E22" s="9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95"/>
      <c r="C23" s="1"/>
      <c r="D23" s="95"/>
      <c r="E23" s="9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95"/>
      <c r="C24" s="1"/>
      <c r="D24" s="95"/>
      <c r="E24" s="9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95"/>
      <c r="C25" s="1"/>
      <c r="D25" s="95"/>
      <c r="E25" s="9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95"/>
      <c r="C26" s="1"/>
      <c r="D26" s="95"/>
      <c r="E26" s="9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95"/>
      <c r="C27" s="1"/>
      <c r="D27" s="95"/>
      <c r="E27" s="9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95"/>
      <c r="C28" s="1"/>
      <c r="D28" s="95"/>
      <c r="E28" s="9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95"/>
      <c r="C29" s="1"/>
      <c r="D29" s="95"/>
      <c r="E29" s="9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95"/>
      <c r="C30" s="1"/>
      <c r="D30" s="95"/>
      <c r="E30" s="9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95"/>
      <c r="C31" s="1"/>
      <c r="D31" s="95"/>
      <c r="E31" s="9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95"/>
      <c r="C32" s="1"/>
      <c r="D32" s="95"/>
      <c r="E32" s="9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95"/>
      <c r="C33" s="1"/>
      <c r="D33" s="95"/>
      <c r="E33" s="9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95"/>
      <c r="C34" s="1"/>
      <c r="D34" s="95"/>
      <c r="E34" s="9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86"/>
      <c r="Z34" s="86"/>
      <c r="AA34" s="86"/>
      <c r="AB34" s="86"/>
      <c r="AC34" s="86"/>
      <c r="AD34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2019-01-27T19:43:28Z</dcterms:modified>
</cp:coreProperties>
</file>