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5" i="1" l="1"/>
  <c r="AD15" i="1"/>
  <c r="AC15" i="1"/>
  <c r="AB15" i="1"/>
  <c r="AA15" i="1"/>
  <c r="Z15" i="1"/>
  <c r="Y15" i="1"/>
  <c r="X15" i="1"/>
  <c r="H21" i="1" s="1"/>
  <c r="W15" i="1"/>
  <c r="V15" i="1"/>
  <c r="F21" i="1" s="1"/>
  <c r="U15" i="1"/>
  <c r="E21" i="1" s="1"/>
  <c r="T15" i="1"/>
  <c r="I20" i="1" s="1"/>
  <c r="S15" i="1"/>
  <c r="R15" i="1"/>
  <c r="G20" i="1"/>
  <c r="Q15" i="1"/>
  <c r="P15" i="1"/>
  <c r="E20" i="1"/>
  <c r="L15" i="1"/>
  <c r="K15" i="1"/>
  <c r="J15" i="1"/>
  <c r="I15" i="1"/>
  <c r="H15" i="1"/>
  <c r="H19" i="1"/>
  <c r="G15" i="1"/>
  <c r="F15" i="1"/>
  <c r="E15" i="1"/>
  <c r="O14" i="1"/>
  <c r="M14" i="1"/>
  <c r="O13" i="1"/>
  <c r="M13" i="1"/>
  <c r="O12" i="1"/>
  <c r="M12" i="1"/>
  <c r="O11" i="1"/>
  <c r="M11" i="1"/>
  <c r="O10" i="1"/>
  <c r="M10" i="1"/>
  <c r="O7" i="1"/>
  <c r="M7" i="1"/>
  <c r="M15" i="1" s="1"/>
  <c r="O15" i="1"/>
  <c r="O19" i="1" s="1"/>
  <c r="O22" i="1" s="1"/>
  <c r="I21" i="1"/>
  <c r="N21" i="1" s="1"/>
  <c r="G21" i="1"/>
  <c r="H20" i="1"/>
  <c r="F20" i="1"/>
  <c r="I19" i="1"/>
  <c r="G19" i="1"/>
  <c r="F19" i="1"/>
  <c r="K19" i="1"/>
  <c r="E19" i="1"/>
  <c r="D16" i="1"/>
  <c r="N15" i="1"/>
  <c r="N19" i="1"/>
  <c r="K20" i="1"/>
  <c r="L20" i="1"/>
  <c r="G22" i="1"/>
  <c r="M19" i="1"/>
  <c r="L19" i="1"/>
  <c r="M21" i="1" l="1"/>
  <c r="E22" i="1"/>
  <c r="K21" i="1"/>
  <c r="F22" i="1"/>
  <c r="K22" i="1" s="1"/>
  <c r="L21" i="1"/>
  <c r="H22" i="1"/>
  <c r="N20" i="1"/>
  <c r="I22" i="1"/>
  <c r="M20" i="1"/>
  <c r="L22" i="1" l="1"/>
  <c r="M22" i="1"/>
  <c r="N22" i="1"/>
</calcChain>
</file>

<file path=xl/sharedStrings.xml><?xml version="1.0" encoding="utf-8"?>
<sst xmlns="http://schemas.openxmlformats.org/spreadsheetml/2006/main" count="88" uniqueCount="54">
  <si>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</si>
  <si>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</si>
  <si>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</si>
  <si>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</si>
  <si>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</si>
  <si>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</si>
  <si>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</si>
  <si>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</si>
  <si>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</si>
  <si>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</si>
  <si>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</si>
  <si>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</si>
  <si>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</si>
  <si>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</si>
  <si>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</si>
  <si>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</si>
  <si>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</si>
  <si>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</si>
  <si>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</si>
  <si>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</si>
  <si>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</si>
  <si>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</si>
  <si>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</si>
  <si>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</si>
  <si>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</si>
  <si>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</si>
  <si>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</si>
  <si>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</si>
  <si>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</si>
  <si>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</si>
  <si>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</si>
  <si>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</si>
  <si>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</si>
  <si>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</si>
  <si>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</si>
  <si>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Fera = Fera, Rauma  (1958)</t>
  </si>
  <si>
    <t>Paula Puputti</t>
  </si>
  <si>
    <t>12.</t>
  </si>
  <si>
    <t>Fera</t>
  </si>
  <si>
    <t>ykköspesis</t>
  </si>
  <si>
    <t>karsintasarja</t>
  </si>
  <si>
    <t>10.</t>
  </si>
  <si>
    <t>8.</t>
  </si>
  <si>
    <t>play off</t>
  </si>
  <si>
    <t>5.</t>
  </si>
  <si>
    <t>jatkosarja</t>
  </si>
  <si>
    <t>6.</t>
  </si>
  <si>
    <t>23.3.1982</t>
  </si>
  <si>
    <t>tyttöjen superpesis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</si>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</sst>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5" borderId="3" xfId="0" applyFont="1" applyFill="1" applyBorder="1"/>
    <xf numFmtId="0" fontId="1" fillId="3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" fontId="1" fillId="7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/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/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28515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0">
        <v>1996</v>
      </c>
      <c r="C4" s="60"/>
      <c r="D4" s="61" t="s">
        <v>38</v>
      </c>
      <c r="E4" s="62"/>
      <c r="F4" s="63" t="s">
        <v>39</v>
      </c>
      <c r="G4" s="67"/>
      <c r="H4" s="66"/>
      <c r="I4" s="60"/>
      <c r="J4" s="60"/>
      <c r="K4" s="60"/>
      <c r="L4" s="60"/>
      <c r="M4" s="60"/>
      <c r="N4" s="60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0">
        <v>1997</v>
      </c>
      <c r="C5" s="60"/>
      <c r="D5" s="61" t="s">
        <v>38</v>
      </c>
      <c r="E5" s="62"/>
      <c r="F5" s="63" t="s">
        <v>39</v>
      </c>
      <c r="G5" s="67"/>
      <c r="H5" s="66"/>
      <c r="I5" s="60"/>
      <c r="J5" s="60"/>
      <c r="K5" s="60"/>
      <c r="L5" s="60"/>
      <c r="M5" s="60"/>
      <c r="N5" s="60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9">
        <v>1998</v>
      </c>
      <c r="C6" s="69"/>
      <c r="D6" s="70"/>
      <c r="E6" s="71"/>
      <c r="F6" s="74" t="s">
        <v>48</v>
      </c>
      <c r="G6" s="72"/>
      <c r="H6" s="73"/>
      <c r="I6" s="69"/>
      <c r="J6" s="69"/>
      <c r="K6" s="69"/>
      <c r="L6" s="69"/>
      <c r="M6" s="69"/>
      <c r="N6" s="69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1999</v>
      </c>
      <c r="C7" s="27" t="s">
        <v>37</v>
      </c>
      <c r="D7" s="29" t="s">
        <v>38</v>
      </c>
      <c r="E7" s="59">
        <v>6</v>
      </c>
      <c r="F7" s="27">
        <v>0</v>
      </c>
      <c r="G7" s="27">
        <v>1</v>
      </c>
      <c r="H7" s="27">
        <v>0</v>
      </c>
      <c r="I7" s="27">
        <v>9</v>
      </c>
      <c r="J7" s="27">
        <v>3</v>
      </c>
      <c r="K7" s="27">
        <v>5</v>
      </c>
      <c r="L7" s="27">
        <v>0</v>
      </c>
      <c r="M7" s="27">
        <f>PRODUCT(F7+G7)</f>
        <v>1</v>
      </c>
      <c r="N7" s="30">
        <v>0.46700000000000003</v>
      </c>
      <c r="O7" s="37">
        <f t="shared" ref="O7:O14" si="0">PRODUCT(I7/N7)</f>
        <v>19.271948608137045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0">
        <v>2000</v>
      </c>
      <c r="C8" s="60"/>
      <c r="D8" s="61" t="s">
        <v>38</v>
      </c>
      <c r="E8" s="62"/>
      <c r="F8" s="63" t="s">
        <v>39</v>
      </c>
      <c r="G8" s="67"/>
      <c r="H8" s="66"/>
      <c r="I8" s="60"/>
      <c r="J8" s="60"/>
      <c r="K8" s="60"/>
      <c r="L8" s="60"/>
      <c r="M8" s="60"/>
      <c r="N8" s="60"/>
      <c r="O8" s="37"/>
      <c r="P8" s="27"/>
      <c r="Q8" s="27"/>
      <c r="R8" s="27"/>
      <c r="S8" s="27"/>
      <c r="T8" s="27"/>
      <c r="U8" s="28">
        <v>1</v>
      </c>
      <c r="V8" s="28">
        <v>0</v>
      </c>
      <c r="W8" s="28">
        <v>0</v>
      </c>
      <c r="X8" s="28">
        <v>0</v>
      </c>
      <c r="Y8" s="28">
        <v>5</v>
      </c>
      <c r="Z8" s="27"/>
      <c r="AA8" s="27"/>
      <c r="AB8" s="27"/>
      <c r="AC8" s="27"/>
      <c r="AD8" s="27"/>
      <c r="AE8" s="27"/>
      <c r="AF8" s="64" t="s">
        <v>40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60">
        <v>2001</v>
      </c>
      <c r="C9" s="60"/>
      <c r="D9" s="61" t="s">
        <v>38</v>
      </c>
      <c r="E9" s="62"/>
      <c r="F9" s="63" t="s">
        <v>39</v>
      </c>
      <c r="G9" s="67"/>
      <c r="H9" s="66"/>
      <c r="I9" s="60"/>
      <c r="J9" s="60"/>
      <c r="K9" s="60"/>
      <c r="L9" s="60"/>
      <c r="M9" s="60"/>
      <c r="N9" s="60"/>
      <c r="O9" s="37"/>
      <c r="P9" s="27"/>
      <c r="Q9" s="27"/>
      <c r="R9" s="27"/>
      <c r="S9" s="27"/>
      <c r="T9" s="27"/>
      <c r="U9" s="28">
        <v>7</v>
      </c>
      <c r="V9" s="28">
        <v>0</v>
      </c>
      <c r="W9" s="28">
        <v>8</v>
      </c>
      <c r="X9" s="28">
        <v>2</v>
      </c>
      <c r="Y9" s="28">
        <v>29</v>
      </c>
      <c r="Z9" s="27"/>
      <c r="AA9" s="27"/>
      <c r="AB9" s="27"/>
      <c r="AC9" s="27"/>
      <c r="AD9" s="27"/>
      <c r="AE9" s="27"/>
      <c r="AF9" s="64" t="s">
        <v>40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2002</v>
      </c>
      <c r="C10" s="27" t="s">
        <v>41</v>
      </c>
      <c r="D10" s="29" t="s">
        <v>38</v>
      </c>
      <c r="E10" s="59">
        <v>24</v>
      </c>
      <c r="F10" s="27">
        <v>1</v>
      </c>
      <c r="G10" s="27">
        <v>9</v>
      </c>
      <c r="H10" s="27">
        <v>10</v>
      </c>
      <c r="I10" s="27">
        <v>69</v>
      </c>
      <c r="J10" s="27">
        <v>20</v>
      </c>
      <c r="K10" s="27">
        <v>22</v>
      </c>
      <c r="L10" s="27">
        <v>17</v>
      </c>
      <c r="M10" s="27">
        <f>PRODUCT(F10+G10)</f>
        <v>10</v>
      </c>
      <c r="N10" s="30">
        <v>0.496</v>
      </c>
      <c r="O10" s="37">
        <f t="shared" si="0"/>
        <v>139.11290322580646</v>
      </c>
      <c r="P10" s="27"/>
      <c r="Q10" s="27"/>
      <c r="R10" s="27"/>
      <c r="S10" s="27"/>
      <c r="T10" s="27"/>
      <c r="U10" s="28">
        <v>7</v>
      </c>
      <c r="V10" s="28">
        <v>1</v>
      </c>
      <c r="W10" s="28">
        <v>7</v>
      </c>
      <c r="X10" s="28">
        <v>2</v>
      </c>
      <c r="Y10" s="28">
        <v>22</v>
      </c>
      <c r="Z10" s="27"/>
      <c r="AA10" s="27"/>
      <c r="AB10" s="27"/>
      <c r="AC10" s="27"/>
      <c r="AD10" s="27"/>
      <c r="AE10" s="27"/>
      <c r="AF10" s="64" t="s">
        <v>40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2003</v>
      </c>
      <c r="C11" s="27" t="s">
        <v>42</v>
      </c>
      <c r="D11" s="29" t="s">
        <v>38</v>
      </c>
      <c r="E11" s="59">
        <v>20</v>
      </c>
      <c r="F11" s="27">
        <v>1</v>
      </c>
      <c r="G11" s="27">
        <v>17</v>
      </c>
      <c r="H11" s="27">
        <v>8</v>
      </c>
      <c r="I11" s="27">
        <v>57</v>
      </c>
      <c r="J11" s="27">
        <v>15</v>
      </c>
      <c r="K11" s="27">
        <v>3</v>
      </c>
      <c r="L11" s="27">
        <v>21</v>
      </c>
      <c r="M11" s="27">
        <f>PRODUCT(F11+G11)</f>
        <v>18</v>
      </c>
      <c r="N11" s="30">
        <v>0.48699999999999999</v>
      </c>
      <c r="O11" s="37">
        <f t="shared" si="0"/>
        <v>117.04312114989733</v>
      </c>
      <c r="P11" s="27">
        <v>3</v>
      </c>
      <c r="Q11" s="27">
        <v>0</v>
      </c>
      <c r="R11" s="27">
        <v>3</v>
      </c>
      <c r="S11" s="27">
        <v>0</v>
      </c>
      <c r="T11" s="27">
        <v>9</v>
      </c>
      <c r="U11" s="28"/>
      <c r="V11" s="28"/>
      <c r="W11" s="28"/>
      <c r="X11" s="28"/>
      <c r="Y11" s="28"/>
      <c r="Z11" s="27"/>
      <c r="AA11" s="27"/>
      <c r="AB11" s="27"/>
      <c r="AC11" s="27"/>
      <c r="AD11" s="65"/>
      <c r="AE11" s="65"/>
      <c r="AF11" s="14" t="s">
        <v>43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2004</v>
      </c>
      <c r="C12" s="27" t="s">
        <v>44</v>
      </c>
      <c r="D12" s="29" t="s">
        <v>38</v>
      </c>
      <c r="E12" s="59">
        <v>20</v>
      </c>
      <c r="F12" s="27">
        <v>0</v>
      </c>
      <c r="G12" s="27">
        <v>13</v>
      </c>
      <c r="H12" s="27">
        <v>7</v>
      </c>
      <c r="I12" s="27">
        <v>52</v>
      </c>
      <c r="J12" s="27">
        <v>9</v>
      </c>
      <c r="K12" s="27">
        <v>7</v>
      </c>
      <c r="L12" s="27">
        <v>23</v>
      </c>
      <c r="M12" s="27">
        <f>PRODUCT(F12+G12)</f>
        <v>13</v>
      </c>
      <c r="N12" s="30">
        <v>0.52500000000000002</v>
      </c>
      <c r="O12" s="37">
        <f t="shared" si="0"/>
        <v>99.047619047619037</v>
      </c>
      <c r="P12" s="27">
        <v>7</v>
      </c>
      <c r="Q12" s="27">
        <v>0</v>
      </c>
      <c r="R12" s="27">
        <v>4</v>
      </c>
      <c r="S12" s="27">
        <v>1</v>
      </c>
      <c r="T12" s="27">
        <v>8</v>
      </c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 t="s">
        <v>45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2005</v>
      </c>
      <c r="C13" s="27" t="s">
        <v>44</v>
      </c>
      <c r="D13" s="29" t="s">
        <v>38</v>
      </c>
      <c r="E13" s="59">
        <v>20</v>
      </c>
      <c r="F13" s="27">
        <v>1</v>
      </c>
      <c r="G13" s="27">
        <v>18</v>
      </c>
      <c r="H13" s="27">
        <v>5</v>
      </c>
      <c r="I13" s="27">
        <v>51</v>
      </c>
      <c r="J13" s="27">
        <v>3</v>
      </c>
      <c r="K13" s="27">
        <v>6</v>
      </c>
      <c r="L13" s="27">
        <v>23</v>
      </c>
      <c r="M13" s="27">
        <f>PRODUCT(F13+G13)</f>
        <v>19</v>
      </c>
      <c r="N13" s="30">
        <v>0.49</v>
      </c>
      <c r="O13" s="37">
        <f t="shared" si="0"/>
        <v>104.08163265306122</v>
      </c>
      <c r="P13" s="27">
        <v>7</v>
      </c>
      <c r="Q13" s="27">
        <v>0</v>
      </c>
      <c r="R13" s="27">
        <v>2</v>
      </c>
      <c r="S13" s="27">
        <v>0</v>
      </c>
      <c r="T13" s="27">
        <v>11</v>
      </c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 t="s">
        <v>45</v>
      </c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>
        <v>2006</v>
      </c>
      <c r="C14" s="27" t="s">
        <v>46</v>
      </c>
      <c r="D14" s="29" t="s">
        <v>38</v>
      </c>
      <c r="E14" s="59">
        <v>1</v>
      </c>
      <c r="F14" s="27">
        <v>0</v>
      </c>
      <c r="G14" s="27">
        <v>2</v>
      </c>
      <c r="H14" s="27">
        <v>0</v>
      </c>
      <c r="I14" s="27">
        <v>6</v>
      </c>
      <c r="J14" s="27">
        <v>0</v>
      </c>
      <c r="K14" s="27">
        <v>1</v>
      </c>
      <c r="L14" s="27">
        <v>3</v>
      </c>
      <c r="M14" s="27">
        <f>PRODUCT(F14+G14)</f>
        <v>2</v>
      </c>
      <c r="N14" s="30">
        <v>0.6</v>
      </c>
      <c r="O14" s="37">
        <f t="shared" si="0"/>
        <v>10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68">
        <f>SUM(E5:E14)</f>
        <v>91</v>
      </c>
      <c r="F15" s="68">
        <f t="shared" ref="F15:M15" si="1">SUM(F5:F14)</f>
        <v>3</v>
      </c>
      <c r="G15" s="68">
        <f t="shared" si="1"/>
        <v>60</v>
      </c>
      <c r="H15" s="68">
        <f t="shared" si="1"/>
        <v>30</v>
      </c>
      <c r="I15" s="68">
        <f t="shared" si="1"/>
        <v>244</v>
      </c>
      <c r="J15" s="68">
        <f t="shared" si="1"/>
        <v>50</v>
      </c>
      <c r="K15" s="68">
        <f t="shared" si="1"/>
        <v>44</v>
      </c>
      <c r="L15" s="68">
        <f t="shared" si="1"/>
        <v>87</v>
      </c>
      <c r="M15" s="68">
        <f t="shared" si="1"/>
        <v>63</v>
      </c>
      <c r="N15" s="31">
        <f>PRODUCT(I15/O15)</f>
        <v>0.49942972424071619</v>
      </c>
      <c r="O15" s="32">
        <f t="shared" ref="O15" si="2">SUM(O7:O14)</f>
        <v>488.55722468452109</v>
      </c>
      <c r="P15" s="68">
        <f t="shared" ref="P15:AE15" si="3">SUM(P5:P14)</f>
        <v>17</v>
      </c>
      <c r="Q15" s="68">
        <f t="shared" si="3"/>
        <v>0</v>
      </c>
      <c r="R15" s="68">
        <f t="shared" si="3"/>
        <v>9</v>
      </c>
      <c r="S15" s="68">
        <f t="shared" si="3"/>
        <v>1</v>
      </c>
      <c r="T15" s="68">
        <f t="shared" si="3"/>
        <v>28</v>
      </c>
      <c r="U15" s="68">
        <f t="shared" si="3"/>
        <v>15</v>
      </c>
      <c r="V15" s="68">
        <f t="shared" si="3"/>
        <v>1</v>
      </c>
      <c r="W15" s="68">
        <f t="shared" si="3"/>
        <v>15</v>
      </c>
      <c r="X15" s="68">
        <f t="shared" si="3"/>
        <v>4</v>
      </c>
      <c r="Y15" s="68">
        <f t="shared" si="3"/>
        <v>56</v>
      </c>
      <c r="Z15" s="68">
        <f t="shared" si="3"/>
        <v>0</v>
      </c>
      <c r="AA15" s="68">
        <f t="shared" si="3"/>
        <v>0</v>
      </c>
      <c r="AB15" s="68">
        <f t="shared" si="3"/>
        <v>0</v>
      </c>
      <c r="AC15" s="68">
        <f t="shared" si="3"/>
        <v>0</v>
      </c>
      <c r="AD15" s="68">
        <f t="shared" si="3"/>
        <v>0</v>
      </c>
      <c r="AE15" s="68">
        <f t="shared" si="3"/>
        <v>0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9" t="s">
        <v>2</v>
      </c>
      <c r="C16" s="33"/>
      <c r="D16" s="34">
        <f>SUM(F15:H15)+((I15-F15-G15)/3)+(E15/3)+(Z15*25)+(AA15*25)+(AB15*10)+(AC15*25)+(AD15*20)+(AE15*15)</f>
        <v>183.66666666666669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6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25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16</v>
      </c>
      <c r="C18" s="40"/>
      <c r="D18" s="40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31" t="s">
        <v>33</v>
      </c>
      <c r="O18" s="25"/>
      <c r="P18" s="41" t="s">
        <v>49</v>
      </c>
      <c r="Q18" s="13"/>
      <c r="R18" s="13"/>
      <c r="S18" s="13"/>
      <c r="T18" s="75"/>
      <c r="U18" s="75"/>
      <c r="V18" s="75"/>
      <c r="W18" s="75"/>
      <c r="X18" s="75"/>
      <c r="Y18" s="13"/>
      <c r="Z18" s="13"/>
      <c r="AA18" s="13"/>
      <c r="AB18" s="13"/>
      <c r="AC18" s="13"/>
      <c r="AD18" s="13"/>
      <c r="AE18" s="13"/>
      <c r="AF18" s="76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1" t="s">
        <v>17</v>
      </c>
      <c r="C19" s="13"/>
      <c r="D19" s="42"/>
      <c r="E19" s="27">
        <f>PRODUCT(E15)</f>
        <v>91</v>
      </c>
      <c r="F19" s="27">
        <f>PRODUCT(F15)</f>
        <v>3</v>
      </c>
      <c r="G19" s="27">
        <f>PRODUCT(G15)</f>
        <v>60</v>
      </c>
      <c r="H19" s="27">
        <f>PRODUCT(H15)</f>
        <v>30</v>
      </c>
      <c r="I19" s="27">
        <f>PRODUCT(I15)</f>
        <v>244</v>
      </c>
      <c r="J19" s="1"/>
      <c r="K19" s="43">
        <f>PRODUCT((F19+G19)/E19)</f>
        <v>0.69230769230769229</v>
      </c>
      <c r="L19" s="43">
        <f>PRODUCT(H19/E19)</f>
        <v>0.32967032967032966</v>
      </c>
      <c r="M19" s="43">
        <f>PRODUCT(I19/E19)</f>
        <v>2.6813186813186811</v>
      </c>
      <c r="N19" s="30">
        <f>PRODUCT(N15)</f>
        <v>0.49942972424071619</v>
      </c>
      <c r="O19" s="25">
        <f>PRODUCT(O15)</f>
        <v>488.55722468452109</v>
      </c>
      <c r="P19" s="77" t="s">
        <v>50</v>
      </c>
      <c r="Q19" s="78"/>
      <c r="R19" s="78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80"/>
      <c r="AE19" s="79"/>
      <c r="AF19" s="8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4" t="s">
        <v>18</v>
      </c>
      <c r="C20" s="45"/>
      <c r="D20" s="46"/>
      <c r="E20" s="27">
        <f>PRODUCT(P15)</f>
        <v>17</v>
      </c>
      <c r="F20" s="27">
        <f>PRODUCT(Q15)</f>
        <v>0</v>
      </c>
      <c r="G20" s="27">
        <f>PRODUCT(R15)</f>
        <v>9</v>
      </c>
      <c r="H20" s="27">
        <f>PRODUCT(S15)</f>
        <v>1</v>
      </c>
      <c r="I20" s="27">
        <f>PRODUCT(T15)</f>
        <v>28</v>
      </c>
      <c r="J20" s="1"/>
      <c r="K20" s="43">
        <f>PRODUCT((F20+G20)/E20)</f>
        <v>0.52941176470588236</v>
      </c>
      <c r="L20" s="43">
        <f>PRODUCT(H20/E20)</f>
        <v>5.8823529411764705E-2</v>
      </c>
      <c r="M20" s="43">
        <f>PRODUCT(I20/E20)</f>
        <v>1.6470588235294117</v>
      </c>
      <c r="N20" s="30">
        <f>PRODUCT(I20/O20)</f>
        <v>0.3888888888888889</v>
      </c>
      <c r="O20" s="25">
        <v>72</v>
      </c>
      <c r="P20" s="82" t="s">
        <v>51</v>
      </c>
      <c r="Q20" s="83"/>
      <c r="R20" s="83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5"/>
      <c r="AE20" s="84"/>
      <c r="AF20" s="86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7" t="s">
        <v>19</v>
      </c>
      <c r="C21" s="48"/>
      <c r="D21" s="49"/>
      <c r="E21" s="28">
        <f>PRODUCT(U15)</f>
        <v>15</v>
      </c>
      <c r="F21" s="28">
        <f>PRODUCT(V15)</f>
        <v>1</v>
      </c>
      <c r="G21" s="28">
        <f>PRODUCT(W15)</f>
        <v>15</v>
      </c>
      <c r="H21" s="28">
        <f>PRODUCT(X15)</f>
        <v>4</v>
      </c>
      <c r="I21" s="28">
        <f>PRODUCT(Y15)</f>
        <v>56</v>
      </c>
      <c r="J21" s="1"/>
      <c r="K21" s="50">
        <f>PRODUCT((F21+G21)/E21)</f>
        <v>1.0666666666666667</v>
      </c>
      <c r="L21" s="50">
        <f>PRODUCT(H21/E21)</f>
        <v>0.26666666666666666</v>
      </c>
      <c r="M21" s="50">
        <f>PRODUCT(I21/E21)</f>
        <v>3.7333333333333334</v>
      </c>
      <c r="N21" s="51">
        <f>PRODUCT(I21/O21)</f>
        <v>0.53846153846153844</v>
      </c>
      <c r="O21" s="25">
        <v>104</v>
      </c>
      <c r="P21" s="82" t="s">
        <v>52</v>
      </c>
      <c r="Q21" s="83"/>
      <c r="R21" s="83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5"/>
      <c r="AE21" s="84"/>
      <c r="AF21" s="86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2" t="s">
        <v>20</v>
      </c>
      <c r="C22" s="53"/>
      <c r="D22" s="54"/>
      <c r="E22" s="19">
        <f>SUM(E19:E21)</f>
        <v>123</v>
      </c>
      <c r="F22" s="19">
        <f>SUM(F19:F21)</f>
        <v>4</v>
      </c>
      <c r="G22" s="19">
        <f>SUM(G19:G21)</f>
        <v>84</v>
      </c>
      <c r="H22" s="19">
        <f>SUM(H19:H21)</f>
        <v>35</v>
      </c>
      <c r="I22" s="19">
        <f>SUM(I19:I21)</f>
        <v>328</v>
      </c>
      <c r="J22" s="1"/>
      <c r="K22" s="55">
        <f>PRODUCT((F22+G22)/E22)</f>
        <v>0.71544715447154472</v>
      </c>
      <c r="L22" s="55">
        <f>PRODUCT(H22/E22)</f>
        <v>0.28455284552845528</v>
      </c>
      <c r="M22" s="55">
        <f>PRODUCT(I22/E22)</f>
        <v>2.6666666666666665</v>
      </c>
      <c r="N22" s="31">
        <f>PRODUCT(I22/O22)</f>
        <v>0.49356170968678931</v>
      </c>
      <c r="O22" s="25">
        <f>SUM(O19:O21)</f>
        <v>664.55722468452109</v>
      </c>
      <c r="P22" s="87" t="s">
        <v>53</v>
      </c>
      <c r="Q22" s="88"/>
      <c r="R22" s="88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90"/>
      <c r="AE22" s="89"/>
      <c r="AF22" s="9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 t="s">
        <v>34</v>
      </c>
      <c r="C24" s="1"/>
      <c r="D24" s="58" t="s">
        <v>35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8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2019-01-27T19:43:37Z</dcterms:modified>
</cp:coreProperties>
</file>