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6" i="1" l="1"/>
  <c r="L16" i="1"/>
  <c r="G19" i="1"/>
  <c r="N12" i="1"/>
  <c r="N16" i="1" s="1"/>
  <c r="I16" i="1"/>
  <c r="M16" i="1" s="1"/>
  <c r="H19" i="1"/>
  <c r="F19" i="1"/>
  <c r="E19" i="1"/>
  <c r="L19" i="1" s="1"/>
  <c r="I19" i="1"/>
  <c r="D13" i="1"/>
  <c r="N19" i="1" l="1"/>
  <c r="M19" i="1"/>
  <c r="K19" i="1"/>
</calcChain>
</file>

<file path=xl/sharedStrings.xml><?xml version="1.0" encoding="utf-8"?>
<sst xmlns="http://schemas.openxmlformats.org/spreadsheetml/2006/main" count="95" uniqueCount="58">
  <si>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</si>
  <si>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</si>
  <si>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</si>
  <si>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</si>
  <si>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</si>
  <si>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</si>
  <si>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</si>
  <si>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</si>
  <si>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</si>
  <si>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</si>
  <si>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</si>
  <si>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</si>
  <si>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</si>
  <si>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</si>
  <si>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</si>
  <si>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</si>
  <si>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</si>
  <si>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</si>
  <si>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</si>
  <si>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</si>
  <si>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</si>
  <si>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</si>
  <si>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</si>
  <si>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</si>
  <si>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</si>
  <si>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</si>
  <si>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</si>
  <si>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</si>
  <si>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</si>
  <si>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</si>
  <si>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</si>
  <si>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</si>
  <si>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</si>
  <si>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</si>
  <si>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</si>
  <si>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</si>
  <si>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</si>
  <si>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</si>
  <si>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</si>
  <si>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</si>
  <si>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</si>
  <si>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</si>
  <si>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</si>
  <si>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</si>
  <si>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9.</t>
  </si>
  <si>
    <t>Siiri Pulkkinen</t>
  </si>
  <si>
    <t>27.4.2002   Kitee</t>
  </si>
  <si>
    <t>SiiPe = Siilinjärven Pesis  (1987),  kasvattajaseura</t>
  </si>
  <si>
    <t>Pesä Ysit = Pesä Ysit, Lappeenranta  (1976)</t>
  </si>
  <si>
    <t>PuPe</t>
  </si>
  <si>
    <t>Puijon Pesis  (2009),  kasvattajaseura</t>
  </si>
  <si>
    <t>SiiPe</t>
  </si>
  <si>
    <t>24.05. 2019  Pesä Ysit - Tahko  1-2  (1-0, 3-4, 1-2)</t>
  </si>
  <si>
    <t>17 v   0 kk  27 pv</t>
  </si>
  <si>
    <t>5.  ottelu</t>
  </si>
  <si>
    <t>17.07. 2019  Pesä Ysit - Tahko  1-2  (2-1, 1-3, 0-0, 1-2)</t>
  </si>
  <si>
    <t>17 v   2 kk  20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</si>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</sst>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4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2015</v>
      </c>
      <c r="C4" s="62"/>
      <c r="D4" s="63" t="s">
        <v>51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2016</v>
      </c>
      <c r="C5" s="62"/>
      <c r="D5" s="63" t="s">
        <v>51</v>
      </c>
      <c r="E5" s="62"/>
      <c r="F5" s="64" t="s">
        <v>41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2017</v>
      </c>
      <c r="C6" s="62"/>
      <c r="D6" s="63" t="s">
        <v>51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2">
        <v>2018</v>
      </c>
      <c r="C7" s="62"/>
      <c r="D7" s="63" t="s">
        <v>49</v>
      </c>
      <c r="E7" s="62"/>
      <c r="F7" s="64" t="s">
        <v>41</v>
      </c>
      <c r="G7" s="65"/>
      <c r="H7" s="66"/>
      <c r="I7" s="62"/>
      <c r="J7" s="62"/>
      <c r="K7" s="62"/>
      <c r="L7" s="62"/>
      <c r="M7" s="62"/>
      <c r="N7" s="6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2">
        <v>2019</v>
      </c>
      <c r="C8" s="62"/>
      <c r="D8" s="63" t="s">
        <v>49</v>
      </c>
      <c r="E8" s="62"/>
      <c r="F8" s="64" t="s">
        <v>41</v>
      </c>
      <c r="G8" s="65"/>
      <c r="H8" s="66"/>
      <c r="I8" s="62"/>
      <c r="J8" s="62"/>
      <c r="K8" s="62"/>
      <c r="L8" s="62"/>
      <c r="M8" s="62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62">
        <v>2019</v>
      </c>
      <c r="C9" s="62"/>
      <c r="D9" s="63" t="s">
        <v>42</v>
      </c>
      <c r="E9" s="62"/>
      <c r="F9" s="64" t="s">
        <v>41</v>
      </c>
      <c r="G9" s="65"/>
      <c r="H9" s="66"/>
      <c r="I9" s="62"/>
      <c r="J9" s="62"/>
      <c r="K9" s="62"/>
      <c r="L9" s="62"/>
      <c r="M9" s="62"/>
      <c r="N9" s="67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44</v>
      </c>
      <c r="D10" s="28" t="s">
        <v>43</v>
      </c>
      <c r="E10" s="26">
        <v>6</v>
      </c>
      <c r="F10" s="26">
        <v>1</v>
      </c>
      <c r="G10" s="32">
        <v>3</v>
      </c>
      <c r="H10" s="86">
        <v>1</v>
      </c>
      <c r="I10" s="26">
        <v>11</v>
      </c>
      <c r="J10" s="26">
        <v>2</v>
      </c>
      <c r="K10" s="26">
        <v>1</v>
      </c>
      <c r="L10" s="26">
        <v>4</v>
      </c>
      <c r="M10" s="26">
        <v>4</v>
      </c>
      <c r="N10" s="29">
        <v>0.40740740740740738</v>
      </c>
      <c r="O10" s="24">
        <v>27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7">
        <v>2020</v>
      </c>
      <c r="C11" s="87"/>
      <c r="D11" s="88" t="s">
        <v>49</v>
      </c>
      <c r="E11" s="87"/>
      <c r="F11" s="89" t="s">
        <v>57</v>
      </c>
      <c r="G11" s="90"/>
      <c r="H11" s="91"/>
      <c r="I11" s="87"/>
      <c r="J11" s="87"/>
      <c r="K11" s="87"/>
      <c r="L11" s="87"/>
      <c r="M11" s="87"/>
      <c r="N11" s="87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SUM(E9:E11)</f>
        <v>6</v>
      </c>
      <c r="F12" s="18">
        <f t="shared" si="0"/>
        <v>1</v>
      </c>
      <c r="G12" s="18">
        <f t="shared" si="0"/>
        <v>3</v>
      </c>
      <c r="H12" s="18">
        <f t="shared" si="0"/>
        <v>1</v>
      </c>
      <c r="I12" s="18">
        <f t="shared" si="0"/>
        <v>11</v>
      </c>
      <c r="J12" s="18">
        <f t="shared" si="0"/>
        <v>2</v>
      </c>
      <c r="K12" s="18">
        <f t="shared" si="0"/>
        <v>1</v>
      </c>
      <c r="L12" s="18">
        <f t="shared" si="0"/>
        <v>4</v>
      </c>
      <c r="M12" s="18">
        <f t="shared" si="0"/>
        <v>4</v>
      </c>
      <c r="N12" s="30">
        <f>PRODUCT(I12/O12)</f>
        <v>0.40740740740740738</v>
      </c>
      <c r="O12" s="31">
        <f>SUM(O9:O11)</f>
        <v>27</v>
      </c>
      <c r="P12" s="18"/>
      <c r="Q12" s="18"/>
      <c r="R12" s="18"/>
      <c r="S12" s="18"/>
      <c r="T12" s="31"/>
      <c r="U12" s="18">
        <f t="shared" ref="U12:AJ12" si="1">SUM(U9:U11)</f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f>SUM(F12:H12)+((I12-F12-G12)/3)+(E12/3)+(AE12*25)+(AF12*25)+(AG12*10)+(AH12*25)+(AI12*20)+(AJ12*15)</f>
        <v>9.3333333333333339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36"/>
      <c r="Q14" s="36"/>
      <c r="R14" s="36"/>
      <c r="S14" s="36"/>
      <c r="T14" s="36"/>
      <c r="U14" s="1"/>
      <c r="V14" s="37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1"/>
      <c r="AD15" s="11"/>
      <c r="AE15" s="11"/>
      <c r="AF15" s="12"/>
      <c r="AG15" s="12"/>
      <c r="AH15" s="12"/>
      <c r="AI15" s="12"/>
      <c r="AJ15" s="4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17</v>
      </c>
      <c r="C16" s="12"/>
      <c r="D16" s="41"/>
      <c r="E16" s="26">
        <f>PRODUCT(E12)</f>
        <v>6</v>
      </c>
      <c r="F16" s="26">
        <f>PRODUCT(F12)</f>
        <v>1</v>
      </c>
      <c r="G16" s="26">
        <f>PRODUCT(G12)</f>
        <v>3</v>
      </c>
      <c r="H16" s="26">
        <f>PRODUCT(H12)</f>
        <v>1</v>
      </c>
      <c r="I16" s="26">
        <f>PRODUCT(I12)</f>
        <v>11</v>
      </c>
      <c r="J16" s="1"/>
      <c r="K16" s="42">
        <f>PRODUCT((F16+G16)/E16)</f>
        <v>0.66666666666666663</v>
      </c>
      <c r="L16" s="42">
        <f>PRODUCT(H16/E16)</f>
        <v>0.16666666666666666</v>
      </c>
      <c r="M16" s="42">
        <f>PRODUCT(I16/E16)</f>
        <v>1.8333333333333333</v>
      </c>
      <c r="N16" s="29">
        <f>PRODUCT(N12)</f>
        <v>0.40740740740740738</v>
      </c>
      <c r="O16" s="24">
        <f>PRODUCT(O12)</f>
        <v>27</v>
      </c>
      <c r="P16" s="68" t="s">
        <v>33</v>
      </c>
      <c r="Q16" s="69"/>
      <c r="R16" s="70" t="s">
        <v>52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 t="s">
        <v>37</v>
      </c>
      <c r="AD16" s="71"/>
      <c r="AE16" s="72" t="s">
        <v>53</v>
      </c>
      <c r="AF16" s="71"/>
      <c r="AG16" s="71"/>
      <c r="AH16" s="73"/>
      <c r="AI16" s="74"/>
      <c r="AJ16" s="7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3" t="s">
        <v>18</v>
      </c>
      <c r="C17" s="44"/>
      <c r="D17" s="45"/>
      <c r="E17" s="26"/>
      <c r="F17" s="26"/>
      <c r="G17" s="26"/>
      <c r="H17" s="26"/>
      <c r="I17" s="26"/>
      <c r="J17" s="1"/>
      <c r="K17" s="42"/>
      <c r="L17" s="42"/>
      <c r="M17" s="42"/>
      <c r="N17" s="29"/>
      <c r="O17" s="46"/>
      <c r="P17" s="76" t="s">
        <v>38</v>
      </c>
      <c r="Q17" s="77"/>
      <c r="R17" s="70" t="s">
        <v>52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1" t="s">
        <v>37</v>
      </c>
      <c r="AD17" s="71"/>
      <c r="AE17" s="72" t="s">
        <v>53</v>
      </c>
      <c r="AF17" s="71"/>
      <c r="AG17" s="71"/>
      <c r="AH17" s="72"/>
      <c r="AI17" s="78"/>
      <c r="AJ17" s="7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>
        <v>0</v>
      </c>
      <c r="P18" s="76" t="s">
        <v>39</v>
      </c>
      <c r="Q18" s="77"/>
      <c r="R18" s="70" t="s">
        <v>55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 t="s">
        <v>54</v>
      </c>
      <c r="AD18" s="71"/>
      <c r="AE18" s="72" t="s">
        <v>56</v>
      </c>
      <c r="AF18" s="71"/>
      <c r="AG18" s="71"/>
      <c r="AH18" s="72"/>
      <c r="AI18" s="78"/>
      <c r="AJ18" s="79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2" t="s">
        <v>20</v>
      </c>
      <c r="C19" s="53"/>
      <c r="D19" s="54"/>
      <c r="E19" s="18">
        <f>SUM(E16:E18)</f>
        <v>6</v>
      </c>
      <c r="F19" s="18">
        <f>SUM(F16:F18)</f>
        <v>1</v>
      </c>
      <c r="G19" s="18">
        <f>SUM(G16:G18)</f>
        <v>3</v>
      </c>
      <c r="H19" s="18">
        <f>SUM(H16:H18)</f>
        <v>1</v>
      </c>
      <c r="I19" s="18">
        <f>SUM(I16:I18)</f>
        <v>11</v>
      </c>
      <c r="J19" s="1"/>
      <c r="K19" s="55">
        <f>PRODUCT((F19+G19)/E19)</f>
        <v>0.66666666666666663</v>
      </c>
      <c r="L19" s="55">
        <f>PRODUCT(H19/E19)</f>
        <v>0.16666666666666666</v>
      </c>
      <c r="M19" s="55">
        <f>PRODUCT(I19/E19)</f>
        <v>1.8333333333333333</v>
      </c>
      <c r="N19" s="30">
        <f>PRODUCT(I19/O19)</f>
        <v>0.40740740740740738</v>
      </c>
      <c r="O19" s="24">
        <f>SUM(O16:O18)</f>
        <v>27</v>
      </c>
      <c r="P19" s="80" t="s">
        <v>34</v>
      </c>
      <c r="Q19" s="81"/>
      <c r="R19" s="82" t="s">
        <v>55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 t="s">
        <v>54</v>
      </c>
      <c r="AD19" s="83"/>
      <c r="AE19" s="84" t="s">
        <v>56</v>
      </c>
      <c r="AF19" s="83"/>
      <c r="AG19" s="83"/>
      <c r="AH19" s="84"/>
      <c r="AI19" s="83"/>
      <c r="AJ19" s="85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56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 t="s">
        <v>36</v>
      </c>
      <c r="C21" s="1"/>
      <c r="D21" s="1" t="s">
        <v>47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6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48</v>
      </c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6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6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6"/>
      <c r="AB28" s="1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6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6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6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56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</sheetData>
  <sortState ref="B10:AA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2020-09-09T22:38:18Z</dcterms:modified>
</cp:coreProperties>
</file>