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F8" i="2"/>
  <c r="F12" i="2" s="1"/>
  <c r="E8" i="2"/>
  <c r="E12" i="2" s="1"/>
  <c r="E14" i="2" s="1"/>
  <c r="G14" i="2" l="1"/>
  <c r="K14" i="2"/>
  <c r="H14" i="2"/>
  <c r="F14" i="2"/>
  <c r="O13" i="2"/>
  <c r="M14" i="2"/>
  <c r="N13" i="2"/>
  <c r="M13" i="2"/>
  <c r="L13" i="2"/>
  <c r="N14" i="2" l="1"/>
  <c r="L14" i="2"/>
</calcChain>
</file>

<file path=xl/sharedStrings.xml><?xml version="1.0" encoding="utf-8"?>
<sst xmlns="http://schemas.openxmlformats.org/spreadsheetml/2006/main" count="169" uniqueCount="71">
  <si>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</si>
  <si>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</si>
  <si>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</si>
  <si>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</si>
  <si>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</si>
  <si>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</si>
  <si>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</si>
  <si>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</si>
  <si>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</si>
  <si>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</si>
  <si>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</si>
  <si>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</si>
  <si>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</si>
  <si>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</si>
  <si>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</si>
  <si>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</si>
  <si>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</si>
  <si>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</si>
  <si>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</si>
  <si>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</si>
  <si>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</si>
  <si>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</si>
  <si>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</si>
  <si>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</si>
  <si>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</si>
  <si>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</si>
  <si>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</si>
  <si>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</si>
  <si>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</si>
  <si>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</si>
  <si>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</si>
  <si>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</si>
  <si>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</si>
  <si>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Martti Pokela</t>
  </si>
  <si>
    <t>12.</t>
  </si>
  <si>
    <t>ViVe</t>
  </si>
  <si>
    <t>7.</t>
  </si>
  <si>
    <t>----</t>
  </si>
  <si>
    <t>Seurat</t>
  </si>
  <si>
    <t>ViVe = Vimpelin Veto  (1934)</t>
  </si>
  <si>
    <t>08.05. 1977  KPL - ViVe 17-6</t>
  </si>
  <si>
    <t xml:space="preserve">  21 v   2 kk   6 pv</t>
  </si>
  <si>
    <t>MESTARUUSSARJA</t>
  </si>
  <si>
    <t>URA SM-SARJASSA</t>
  </si>
  <si>
    <t xml:space="preserve"> Arvo-ottelut</t>
  </si>
  <si>
    <t>Mitalit</t>
  </si>
  <si>
    <t>Lyöty</t>
  </si>
  <si>
    <t>Tuotu</t>
  </si>
  <si>
    <t>2.3.1956   Vimpeli</t>
  </si>
  <si>
    <t>Tarmo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</si>
  <si>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</si>
  <si>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</si>
  <si>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</si>
  <si>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</si>
  <si>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</si>
  <si>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</si>
  <si>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</si>
  <si>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</si>
  <si>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</si>
  <si>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</si>
  <si>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</si>
  <si>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</si>
  <si>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SoSi = Soinin Sisu  (1927)</t>
  </si>
  <si>
    <t>9.</t>
  </si>
  <si>
    <t>ViVe  2</t>
  </si>
  <si>
    <t>8.</t>
  </si>
  <si>
    <t>SoSi</t>
  </si>
  <si>
    <t>suomensarja</t>
  </si>
  <si>
    <t>1.</t>
  </si>
  <si>
    <t>maakuntasarja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</si>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</sst>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8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10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1" quotePrefix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1" quotePrefix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34" customWidth="1"/>
    <col min="16" max="20" width="5.7109375" style="73" customWidth="1"/>
    <col min="21" max="21" width="8.7109375" style="73" customWidth="1"/>
    <col min="22" max="22" width="0.5703125" style="34" customWidth="1"/>
    <col min="23" max="27" width="5.7109375" style="73" customWidth="1"/>
    <col min="28" max="28" width="8.7109375" style="73" customWidth="1"/>
    <col min="29" max="29" width="0.5703125" style="34" customWidth="1"/>
    <col min="30" max="35" width="5.7109375" style="7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5"/>
      <c r="W2" s="22" t="s">
        <v>15</v>
      </c>
      <c r="X2" s="14"/>
      <c r="Y2" s="14"/>
      <c r="Z2" s="14"/>
      <c r="AA2" s="14"/>
      <c r="AB2" s="15"/>
      <c r="AC2" s="75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1977</v>
      </c>
      <c r="C4" s="25" t="s">
        <v>36</v>
      </c>
      <c r="D4" s="26" t="s">
        <v>35</v>
      </c>
      <c r="E4" s="25">
        <v>11</v>
      </c>
      <c r="F4" s="25">
        <v>0</v>
      </c>
      <c r="G4" s="27">
        <v>3</v>
      </c>
      <c r="H4" s="25">
        <v>2</v>
      </c>
      <c r="I4" s="25">
        <v>20</v>
      </c>
      <c r="J4" s="25">
        <v>5</v>
      </c>
      <c r="K4" s="25">
        <v>4</v>
      </c>
      <c r="L4" s="25">
        <v>8</v>
      </c>
      <c r="M4" s="25">
        <v>3</v>
      </c>
      <c r="N4" s="28" t="s">
        <v>37</v>
      </c>
      <c r="O4" s="24"/>
      <c r="P4" s="25"/>
      <c r="Q4" s="25"/>
      <c r="R4" s="25"/>
      <c r="S4" s="25"/>
      <c r="T4" s="25"/>
      <c r="U4" s="27"/>
      <c r="V4" s="24"/>
      <c r="W4" s="35"/>
      <c r="X4" s="35"/>
      <c r="Y4" s="29"/>
      <c r="Z4" s="35"/>
      <c r="AA4" s="29"/>
      <c r="AB4" s="76"/>
      <c r="AC4" s="24"/>
      <c r="AD4" s="25"/>
      <c r="AE4" s="2"/>
      <c r="AF4" s="32"/>
      <c r="AG4" s="27"/>
      <c r="AH4" s="30"/>
      <c r="AI4" s="25"/>
      <c r="AJ4" s="9"/>
    </row>
    <row r="5" spans="1:36" s="23" customFormat="1" ht="15" customHeight="1" x14ac:dyDescent="0.2">
      <c r="A5" s="9"/>
      <c r="B5" s="25">
        <v>1978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31"/>
      <c r="O5" s="24"/>
      <c r="P5" s="25"/>
      <c r="Q5" s="25"/>
      <c r="R5" s="25"/>
      <c r="S5" s="25"/>
      <c r="T5" s="25"/>
      <c r="U5" s="27"/>
      <c r="V5" s="24"/>
      <c r="W5" s="35"/>
      <c r="X5" s="35"/>
      <c r="Y5" s="29"/>
      <c r="Z5" s="35"/>
      <c r="AA5" s="29"/>
      <c r="AB5" s="76"/>
      <c r="AC5" s="24"/>
      <c r="AD5" s="25"/>
      <c r="AE5" s="2"/>
      <c r="AF5" s="32"/>
      <c r="AG5" s="27"/>
      <c r="AH5" s="30"/>
      <c r="AI5" s="25"/>
      <c r="AJ5" s="9"/>
    </row>
    <row r="6" spans="1:36" s="23" customFormat="1" ht="15" customHeight="1" x14ac:dyDescent="0.2">
      <c r="A6" s="9"/>
      <c r="B6" s="25">
        <v>1979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31"/>
      <c r="O6" s="24"/>
      <c r="P6" s="25"/>
      <c r="Q6" s="25"/>
      <c r="R6" s="25"/>
      <c r="S6" s="25"/>
      <c r="T6" s="25"/>
      <c r="U6" s="27"/>
      <c r="V6" s="24"/>
      <c r="W6" s="35"/>
      <c r="X6" s="35"/>
      <c r="Y6" s="29"/>
      <c r="Z6" s="35"/>
      <c r="AA6" s="29"/>
      <c r="AB6" s="76"/>
      <c r="AC6" s="24"/>
      <c r="AD6" s="25"/>
      <c r="AE6" s="2"/>
      <c r="AF6" s="32"/>
      <c r="AG6" s="27"/>
      <c r="AH6" s="30"/>
      <c r="AI6" s="25"/>
      <c r="AJ6" s="9"/>
    </row>
    <row r="7" spans="1:36" s="23" customFormat="1" ht="15" customHeight="1" x14ac:dyDescent="0.2">
      <c r="A7" s="9"/>
      <c r="B7" s="25">
        <v>1980</v>
      </c>
      <c r="C7" s="25" t="s">
        <v>34</v>
      </c>
      <c r="D7" s="33" t="s">
        <v>49</v>
      </c>
      <c r="E7" s="25">
        <v>19</v>
      </c>
      <c r="F7" s="25">
        <v>0</v>
      </c>
      <c r="G7" s="25">
        <v>2</v>
      </c>
      <c r="H7" s="25">
        <v>3</v>
      </c>
      <c r="I7" s="25">
        <v>45</v>
      </c>
      <c r="J7" s="25">
        <v>18</v>
      </c>
      <c r="K7" s="25">
        <v>11</v>
      </c>
      <c r="L7" s="25">
        <v>14</v>
      </c>
      <c r="M7" s="25">
        <v>2</v>
      </c>
      <c r="N7" s="28">
        <v>0.45800000000000002</v>
      </c>
      <c r="O7" s="24"/>
      <c r="P7" s="25"/>
      <c r="Q7" s="25"/>
      <c r="R7" s="25"/>
      <c r="S7" s="25"/>
      <c r="T7" s="25"/>
      <c r="U7" s="27"/>
      <c r="V7" s="24"/>
      <c r="W7" s="35"/>
      <c r="X7" s="35"/>
      <c r="Y7" s="29"/>
      <c r="Z7" s="35"/>
      <c r="AA7" s="29"/>
      <c r="AB7" s="76"/>
      <c r="AC7" s="24"/>
      <c r="AD7" s="25"/>
      <c r="AE7" s="2"/>
      <c r="AF7" s="32"/>
      <c r="AG7" s="27"/>
      <c r="AH7" s="30"/>
      <c r="AI7" s="25"/>
      <c r="AJ7" s="9"/>
    </row>
    <row r="8" spans="1:36" s="23" customFormat="1" ht="15" customHeight="1" x14ac:dyDescent="0.2">
      <c r="A8" s="9"/>
      <c r="B8" s="25">
        <v>1981</v>
      </c>
      <c r="C8" s="25"/>
      <c r="D8" s="33"/>
      <c r="E8" s="25"/>
      <c r="F8" s="25"/>
      <c r="G8" s="25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7"/>
      <c r="V8" s="24"/>
      <c r="W8" s="35"/>
      <c r="X8" s="35"/>
      <c r="Y8" s="29"/>
      <c r="Z8" s="35"/>
      <c r="AA8" s="29"/>
      <c r="AB8" s="76"/>
      <c r="AC8" s="24"/>
      <c r="AD8" s="25"/>
      <c r="AE8" s="2"/>
      <c r="AF8" s="32"/>
      <c r="AG8" s="27"/>
      <c r="AH8" s="30"/>
      <c r="AI8" s="25"/>
      <c r="AJ8" s="9"/>
    </row>
    <row r="9" spans="1:36" s="23" customFormat="1" ht="15" customHeight="1" x14ac:dyDescent="0.2">
      <c r="A9" s="9"/>
      <c r="B9" s="25">
        <v>1982</v>
      </c>
      <c r="C9" s="25"/>
      <c r="D9" s="33"/>
      <c r="E9" s="25"/>
      <c r="F9" s="25"/>
      <c r="G9" s="25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7"/>
      <c r="V9" s="24"/>
      <c r="W9" s="35"/>
      <c r="X9" s="35"/>
      <c r="Y9" s="29"/>
      <c r="Z9" s="35"/>
      <c r="AA9" s="29"/>
      <c r="AB9" s="76"/>
      <c r="AC9" s="24"/>
      <c r="AD9" s="25"/>
      <c r="AE9" s="2"/>
      <c r="AF9" s="32"/>
      <c r="AG9" s="27"/>
      <c r="AH9" s="30"/>
      <c r="AI9" s="25"/>
      <c r="AJ9" s="9"/>
    </row>
    <row r="10" spans="1:36" s="23" customFormat="1" ht="15" customHeight="1" x14ac:dyDescent="0.2">
      <c r="A10" s="9"/>
      <c r="B10" s="25">
        <v>1983</v>
      </c>
      <c r="C10" s="25"/>
      <c r="D10" s="33"/>
      <c r="E10" s="25"/>
      <c r="F10" s="25"/>
      <c r="G10" s="25"/>
      <c r="H10" s="25"/>
      <c r="I10" s="25"/>
      <c r="J10" s="25"/>
      <c r="K10" s="25"/>
      <c r="L10" s="25"/>
      <c r="M10" s="25"/>
      <c r="N10" s="28"/>
      <c r="O10" s="24"/>
      <c r="P10" s="25"/>
      <c r="Q10" s="25"/>
      <c r="R10" s="25"/>
      <c r="S10" s="25"/>
      <c r="T10" s="25"/>
      <c r="U10" s="27"/>
      <c r="V10" s="24"/>
      <c r="W10" s="35"/>
      <c r="X10" s="35"/>
      <c r="Y10" s="29"/>
      <c r="Z10" s="35"/>
      <c r="AA10" s="29"/>
      <c r="AB10" s="76"/>
      <c r="AC10" s="24"/>
      <c r="AD10" s="25"/>
      <c r="AE10" s="2"/>
      <c r="AF10" s="32"/>
      <c r="AG10" s="27"/>
      <c r="AH10" s="30"/>
      <c r="AI10" s="25"/>
      <c r="AJ10" s="9"/>
    </row>
    <row r="11" spans="1:36" s="23" customFormat="1" ht="15" customHeight="1" x14ac:dyDescent="0.2">
      <c r="A11" s="9"/>
      <c r="B11" s="25">
        <v>1984</v>
      </c>
      <c r="C11" s="25"/>
      <c r="D11" s="33"/>
      <c r="E11" s="25"/>
      <c r="F11" s="25"/>
      <c r="G11" s="25"/>
      <c r="H11" s="25"/>
      <c r="I11" s="25"/>
      <c r="J11" s="25"/>
      <c r="K11" s="25"/>
      <c r="L11" s="25"/>
      <c r="M11" s="25"/>
      <c r="N11" s="28"/>
      <c r="O11" s="24"/>
      <c r="P11" s="25"/>
      <c r="Q11" s="25"/>
      <c r="R11" s="25"/>
      <c r="S11" s="25"/>
      <c r="T11" s="25"/>
      <c r="U11" s="27"/>
      <c r="V11" s="24"/>
      <c r="W11" s="35"/>
      <c r="X11" s="35"/>
      <c r="Y11" s="29"/>
      <c r="Z11" s="35"/>
      <c r="AA11" s="29"/>
      <c r="AB11" s="76"/>
      <c r="AC11" s="24"/>
      <c r="AD11" s="25"/>
      <c r="AE11" s="2"/>
      <c r="AF11" s="32"/>
      <c r="AG11" s="27"/>
      <c r="AH11" s="30"/>
      <c r="AI11" s="25"/>
      <c r="AJ11" s="9"/>
    </row>
    <row r="12" spans="1:36" s="23" customFormat="1" ht="15" customHeight="1" x14ac:dyDescent="0.2">
      <c r="A12" s="9"/>
      <c r="B12" s="25">
        <v>1985</v>
      </c>
      <c r="C12" s="25"/>
      <c r="D12" s="33"/>
      <c r="E12" s="25"/>
      <c r="F12" s="25"/>
      <c r="G12" s="25"/>
      <c r="H12" s="25"/>
      <c r="I12" s="25"/>
      <c r="J12" s="25"/>
      <c r="K12" s="25"/>
      <c r="L12" s="25"/>
      <c r="M12" s="25"/>
      <c r="N12" s="28"/>
      <c r="O12" s="24"/>
      <c r="P12" s="25"/>
      <c r="Q12" s="25"/>
      <c r="R12" s="25"/>
      <c r="S12" s="25"/>
      <c r="T12" s="25"/>
      <c r="U12" s="27"/>
      <c r="V12" s="24"/>
      <c r="W12" s="35"/>
      <c r="X12" s="35"/>
      <c r="Y12" s="29"/>
      <c r="Z12" s="35"/>
      <c r="AA12" s="29"/>
      <c r="AB12" s="76"/>
      <c r="AC12" s="24"/>
      <c r="AD12" s="25"/>
      <c r="AE12" s="2"/>
      <c r="AF12" s="32"/>
      <c r="AG12" s="27"/>
      <c r="AH12" s="30"/>
      <c r="AI12" s="25"/>
      <c r="AJ12" s="9"/>
    </row>
    <row r="13" spans="1:36" s="23" customFormat="1" ht="15" customHeight="1" x14ac:dyDescent="0.2">
      <c r="A13" s="9"/>
      <c r="B13" s="127">
        <v>1986</v>
      </c>
      <c r="C13" s="127" t="s">
        <v>63</v>
      </c>
      <c r="D13" s="121" t="s">
        <v>64</v>
      </c>
      <c r="E13" s="127"/>
      <c r="F13" s="121" t="s">
        <v>67</v>
      </c>
      <c r="G13" s="127"/>
      <c r="H13" s="127"/>
      <c r="I13" s="127"/>
      <c r="J13" s="127"/>
      <c r="K13" s="127"/>
      <c r="L13" s="127"/>
      <c r="M13" s="127"/>
      <c r="N13" s="129"/>
      <c r="O13" s="24"/>
      <c r="P13" s="25"/>
      <c r="Q13" s="25"/>
      <c r="R13" s="25"/>
      <c r="S13" s="25"/>
      <c r="T13" s="25"/>
      <c r="U13" s="27"/>
      <c r="V13" s="24"/>
      <c r="W13" s="35"/>
      <c r="X13" s="35"/>
      <c r="Y13" s="29"/>
      <c r="Z13" s="35"/>
      <c r="AA13" s="29"/>
      <c r="AB13" s="76"/>
      <c r="AC13" s="24"/>
      <c r="AD13" s="25"/>
      <c r="AE13" s="2"/>
      <c r="AF13" s="32"/>
      <c r="AG13" s="27"/>
      <c r="AH13" s="30"/>
      <c r="AI13" s="25"/>
      <c r="AJ13" s="9"/>
    </row>
    <row r="14" spans="1:36" s="23" customFormat="1" ht="15" customHeight="1" x14ac:dyDescent="0.2">
      <c r="A14" s="9"/>
      <c r="B14" s="25">
        <v>1987</v>
      </c>
      <c r="C14" s="25"/>
      <c r="D14" s="33"/>
      <c r="E14" s="25"/>
      <c r="F14" s="25"/>
      <c r="G14" s="25"/>
      <c r="H14" s="25"/>
      <c r="I14" s="25"/>
      <c r="J14" s="25"/>
      <c r="K14" s="25"/>
      <c r="L14" s="25"/>
      <c r="M14" s="25"/>
      <c r="N14" s="28"/>
      <c r="O14" s="24"/>
      <c r="P14" s="25"/>
      <c r="Q14" s="25"/>
      <c r="R14" s="25"/>
      <c r="S14" s="25"/>
      <c r="T14" s="25"/>
      <c r="U14" s="27"/>
      <c r="V14" s="24"/>
      <c r="W14" s="35"/>
      <c r="X14" s="35"/>
      <c r="Y14" s="29"/>
      <c r="Z14" s="35"/>
      <c r="AA14" s="29"/>
      <c r="AB14" s="76"/>
      <c r="AC14" s="24"/>
      <c r="AD14" s="25"/>
      <c r="AE14" s="2"/>
      <c r="AF14" s="32"/>
      <c r="AG14" s="27"/>
      <c r="AH14" s="30"/>
      <c r="AI14" s="25"/>
      <c r="AJ14" s="9"/>
    </row>
    <row r="15" spans="1:36" s="23" customFormat="1" ht="15" customHeight="1" x14ac:dyDescent="0.2">
      <c r="A15" s="9"/>
      <c r="B15" s="25">
        <v>1988</v>
      </c>
      <c r="C15" s="25"/>
      <c r="D15" s="33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4"/>
      <c r="P15" s="25"/>
      <c r="Q15" s="25"/>
      <c r="R15" s="25"/>
      <c r="S15" s="25"/>
      <c r="T15" s="25"/>
      <c r="U15" s="27"/>
      <c r="V15" s="24"/>
      <c r="W15" s="35"/>
      <c r="X15" s="35"/>
      <c r="Y15" s="29"/>
      <c r="Z15" s="35"/>
      <c r="AA15" s="29"/>
      <c r="AB15" s="76"/>
      <c r="AC15" s="24"/>
      <c r="AD15" s="25"/>
      <c r="AE15" s="2"/>
      <c r="AF15" s="32"/>
      <c r="AG15" s="27"/>
      <c r="AH15" s="30"/>
      <c r="AI15" s="25"/>
      <c r="AJ15" s="9"/>
    </row>
    <row r="16" spans="1:36" s="23" customFormat="1" ht="15" customHeight="1" x14ac:dyDescent="0.2">
      <c r="A16" s="9"/>
      <c r="B16" s="130">
        <v>1989</v>
      </c>
      <c r="C16" s="134" t="s">
        <v>70</v>
      </c>
      <c r="D16" s="131" t="s">
        <v>66</v>
      </c>
      <c r="E16" s="130"/>
      <c r="F16" s="133" t="s">
        <v>69</v>
      </c>
      <c r="G16" s="130"/>
      <c r="H16" s="130"/>
      <c r="I16" s="130"/>
      <c r="J16" s="130"/>
      <c r="K16" s="130"/>
      <c r="L16" s="130"/>
      <c r="M16" s="130"/>
      <c r="N16" s="135"/>
      <c r="O16" s="24"/>
      <c r="P16" s="25"/>
      <c r="Q16" s="25"/>
      <c r="R16" s="25"/>
      <c r="S16" s="25"/>
      <c r="T16" s="25"/>
      <c r="U16" s="27"/>
      <c r="V16" s="24"/>
      <c r="W16" s="35"/>
      <c r="X16" s="35"/>
      <c r="Y16" s="29"/>
      <c r="Z16" s="35"/>
      <c r="AA16" s="29"/>
      <c r="AB16" s="76"/>
      <c r="AC16" s="24"/>
      <c r="AD16" s="25"/>
      <c r="AE16" s="2"/>
      <c r="AF16" s="32"/>
      <c r="AG16" s="27"/>
      <c r="AH16" s="30"/>
      <c r="AI16" s="25"/>
      <c r="AJ16" s="9"/>
    </row>
    <row r="17" spans="1:37" s="23" customFormat="1" ht="15" customHeight="1" x14ac:dyDescent="0.2">
      <c r="A17" s="9"/>
      <c r="B17" s="130">
        <v>1990</v>
      </c>
      <c r="C17" s="130" t="s">
        <v>68</v>
      </c>
      <c r="D17" s="131" t="s">
        <v>66</v>
      </c>
      <c r="E17" s="130"/>
      <c r="F17" s="133" t="s">
        <v>69</v>
      </c>
      <c r="G17" s="130"/>
      <c r="H17" s="130"/>
      <c r="I17" s="130"/>
      <c r="J17" s="130"/>
      <c r="K17" s="130"/>
      <c r="L17" s="130"/>
      <c r="M17" s="130"/>
      <c r="N17" s="132"/>
      <c r="O17" s="24"/>
      <c r="P17" s="25"/>
      <c r="Q17" s="25"/>
      <c r="R17" s="25"/>
      <c r="S17" s="25"/>
      <c r="T17" s="25"/>
      <c r="U17" s="27"/>
      <c r="V17" s="24"/>
      <c r="W17" s="35"/>
      <c r="X17" s="35"/>
      <c r="Y17" s="29"/>
      <c r="Z17" s="35"/>
      <c r="AA17" s="29"/>
      <c r="AB17" s="76"/>
      <c r="AC17" s="24"/>
      <c r="AD17" s="25"/>
      <c r="AE17" s="2"/>
      <c r="AF17" s="32"/>
      <c r="AG17" s="27"/>
      <c r="AH17" s="30"/>
      <c r="AI17" s="25"/>
      <c r="AJ17" s="9"/>
    </row>
    <row r="18" spans="1:37" s="23" customFormat="1" ht="15" customHeight="1" x14ac:dyDescent="0.2">
      <c r="A18" s="9"/>
      <c r="B18" s="127">
        <v>1991</v>
      </c>
      <c r="C18" s="127" t="s">
        <v>36</v>
      </c>
      <c r="D18" s="128" t="s">
        <v>66</v>
      </c>
      <c r="E18" s="127"/>
      <c r="F18" s="121" t="s">
        <v>67</v>
      </c>
      <c r="G18" s="127"/>
      <c r="H18" s="127"/>
      <c r="I18" s="127"/>
      <c r="J18" s="127"/>
      <c r="K18" s="127"/>
      <c r="L18" s="127"/>
      <c r="M18" s="127"/>
      <c r="N18" s="129"/>
      <c r="O18" s="24"/>
      <c r="P18" s="25"/>
      <c r="Q18" s="25"/>
      <c r="R18" s="25"/>
      <c r="S18" s="25"/>
      <c r="T18" s="25"/>
      <c r="U18" s="27"/>
      <c r="V18" s="24"/>
      <c r="W18" s="35"/>
      <c r="X18" s="35"/>
      <c r="Y18" s="29"/>
      <c r="Z18" s="35"/>
      <c r="AA18" s="29"/>
      <c r="AB18" s="76"/>
      <c r="AC18" s="24"/>
      <c r="AD18" s="25"/>
      <c r="AE18" s="2"/>
      <c r="AF18" s="32"/>
      <c r="AG18" s="27"/>
      <c r="AH18" s="30"/>
      <c r="AI18" s="25"/>
      <c r="AJ18" s="9"/>
    </row>
    <row r="19" spans="1:37" s="23" customFormat="1" ht="15" customHeight="1" x14ac:dyDescent="0.2">
      <c r="A19" s="9"/>
      <c r="B19" s="127">
        <v>1992</v>
      </c>
      <c r="C19" s="127" t="s">
        <v>65</v>
      </c>
      <c r="D19" s="128" t="s">
        <v>66</v>
      </c>
      <c r="E19" s="127"/>
      <c r="F19" s="121" t="s">
        <v>67</v>
      </c>
      <c r="G19" s="127"/>
      <c r="H19" s="127"/>
      <c r="I19" s="127"/>
      <c r="J19" s="127"/>
      <c r="K19" s="127"/>
      <c r="L19" s="127"/>
      <c r="M19" s="127"/>
      <c r="N19" s="129"/>
      <c r="O19" s="24"/>
      <c r="P19" s="25"/>
      <c r="Q19" s="25"/>
      <c r="R19" s="25"/>
      <c r="S19" s="25"/>
      <c r="T19" s="25"/>
      <c r="U19" s="27"/>
      <c r="V19" s="24"/>
      <c r="W19" s="35"/>
      <c r="X19" s="35"/>
      <c r="Y19" s="29"/>
      <c r="Z19" s="35"/>
      <c r="AA19" s="29"/>
      <c r="AB19" s="76"/>
      <c r="AC19" s="24"/>
      <c r="AD19" s="25"/>
      <c r="AE19" s="2"/>
      <c r="AF19" s="32"/>
      <c r="AG19" s="27"/>
      <c r="AH19" s="30"/>
      <c r="AI19" s="25"/>
      <c r="AJ19" s="9"/>
    </row>
    <row r="20" spans="1:37" s="23" customFormat="1" ht="15" customHeight="1" x14ac:dyDescent="0.2">
      <c r="A20" s="9"/>
      <c r="B20" s="16" t="s">
        <v>7</v>
      </c>
      <c r="C20" s="17"/>
      <c r="D20" s="15"/>
      <c r="E20" s="18">
        <v>30</v>
      </c>
      <c r="F20" s="18">
        <v>0</v>
      </c>
      <c r="G20" s="18">
        <v>5</v>
      </c>
      <c r="H20" s="18">
        <v>5</v>
      </c>
      <c r="I20" s="18">
        <v>65</v>
      </c>
      <c r="J20" s="18">
        <v>23</v>
      </c>
      <c r="K20" s="18">
        <v>15</v>
      </c>
      <c r="L20" s="18">
        <v>22</v>
      </c>
      <c r="M20" s="18">
        <v>5</v>
      </c>
      <c r="N20" s="36">
        <v>0.45800000000000002</v>
      </c>
      <c r="O20" s="38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77">
        <v>0</v>
      </c>
      <c r="V20" s="24"/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77">
        <v>0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7" s="23" customFormat="1" ht="15" customHeight="1" x14ac:dyDescent="0.25">
      <c r="A21" s="9"/>
      <c r="B21" s="26" t="s">
        <v>2</v>
      </c>
      <c r="C21" s="30"/>
      <c r="D21" s="37">
        <v>40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4"/>
      <c r="P21" s="38"/>
      <c r="Q21" s="41"/>
      <c r="R21" s="38"/>
      <c r="S21" s="38"/>
      <c r="T21" s="38"/>
      <c r="U21" s="38"/>
      <c r="V21" s="34"/>
      <c r="W21" s="38"/>
      <c r="X21" s="38"/>
      <c r="Y21" s="38"/>
      <c r="Z21" s="38"/>
      <c r="AA21" s="38"/>
      <c r="AB21" s="38"/>
      <c r="AC21" s="34"/>
      <c r="AD21" s="38"/>
      <c r="AE21" s="38"/>
      <c r="AF21" s="38"/>
      <c r="AG21" s="38"/>
      <c r="AH21" s="38"/>
      <c r="AI21" s="38"/>
      <c r="AJ21" s="9"/>
    </row>
    <row r="22" spans="1:37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41"/>
      <c r="R22" s="38"/>
      <c r="S22" s="38"/>
      <c r="T22" s="38"/>
      <c r="U22" s="38"/>
      <c r="W22" s="38"/>
      <c r="X22" s="38"/>
      <c r="Y22" s="38"/>
      <c r="Z22" s="38"/>
      <c r="AA22" s="38"/>
      <c r="AB22" s="38"/>
      <c r="AD22" s="38"/>
      <c r="AE22" s="38"/>
      <c r="AF22" s="38"/>
      <c r="AG22" s="38"/>
      <c r="AH22" s="38"/>
      <c r="AI22" s="38"/>
      <c r="AJ22" s="9"/>
      <c r="AK22" s="38"/>
    </row>
    <row r="23" spans="1:37" ht="15" customHeight="1" x14ac:dyDescent="0.25">
      <c r="A23" s="9"/>
      <c r="B23" s="22" t="s">
        <v>43</v>
      </c>
      <c r="C23" s="42"/>
      <c r="D23" s="42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8"/>
      <c r="K23" s="18" t="s">
        <v>25</v>
      </c>
      <c r="L23" s="18" t="s">
        <v>26</v>
      </c>
      <c r="M23" s="18" t="s">
        <v>27</v>
      </c>
      <c r="N23" s="18" t="s">
        <v>21</v>
      </c>
      <c r="O23" s="24">
        <v>34.042553191489361</v>
      </c>
      <c r="P23" s="43" t="s">
        <v>28</v>
      </c>
      <c r="Q23" s="12"/>
      <c r="R23" s="12"/>
      <c r="S23" s="12"/>
      <c r="T23" s="44"/>
      <c r="U23" s="44"/>
      <c r="V23" s="44"/>
      <c r="W23" s="44"/>
      <c r="X23" s="44"/>
      <c r="Y23" s="44"/>
      <c r="Z23" s="12"/>
      <c r="AA23" s="12"/>
      <c r="AB23" s="12"/>
      <c r="AC23" s="12"/>
      <c r="AD23" s="12"/>
      <c r="AE23" s="12"/>
      <c r="AF23" s="12"/>
      <c r="AG23" s="12"/>
      <c r="AH23" s="12"/>
      <c r="AI23" s="45"/>
      <c r="AJ23" s="9"/>
      <c r="AK23" s="38"/>
    </row>
    <row r="24" spans="1:37" ht="15" customHeight="1" x14ac:dyDescent="0.2">
      <c r="A24" s="9"/>
      <c r="B24" s="43" t="s">
        <v>12</v>
      </c>
      <c r="C24" s="12"/>
      <c r="D24" s="45"/>
      <c r="E24" s="25">
        <v>30</v>
      </c>
      <c r="F24" s="25">
        <v>0</v>
      </c>
      <c r="G24" s="25">
        <v>5</v>
      </c>
      <c r="H24" s="25">
        <v>5</v>
      </c>
      <c r="I24" s="25">
        <v>65</v>
      </c>
      <c r="J24" s="38"/>
      <c r="K24" s="46">
        <v>0.16666666666666666</v>
      </c>
      <c r="L24" s="46">
        <v>0.16666666666666666</v>
      </c>
      <c r="M24" s="46">
        <v>2.1666666666666665</v>
      </c>
      <c r="N24" s="28">
        <v>0.45800000000000002</v>
      </c>
      <c r="O24" s="24"/>
      <c r="P24" s="47" t="s">
        <v>9</v>
      </c>
      <c r="Q24" s="48"/>
      <c r="R24" s="49" t="s">
        <v>40</v>
      </c>
      <c r="S24" s="49"/>
      <c r="T24" s="49"/>
      <c r="U24" s="49"/>
      <c r="V24" s="49"/>
      <c r="W24" s="78"/>
      <c r="X24" s="78" t="s">
        <v>11</v>
      </c>
      <c r="Y24" s="78"/>
      <c r="Z24" s="78" t="s">
        <v>41</v>
      </c>
      <c r="AA24" s="79"/>
      <c r="AB24" s="80"/>
      <c r="AC24" s="78"/>
      <c r="AD24" s="79"/>
      <c r="AE24" s="79"/>
      <c r="AF24" s="79"/>
      <c r="AG24" s="79"/>
      <c r="AH24" s="49"/>
      <c r="AI24" s="81"/>
      <c r="AJ24" s="9"/>
      <c r="AK24" s="38"/>
    </row>
    <row r="25" spans="1:37" ht="15" customHeight="1" x14ac:dyDescent="0.2">
      <c r="A25" s="9"/>
      <c r="B25" s="50" t="s">
        <v>14</v>
      </c>
      <c r="C25" s="51"/>
      <c r="D25" s="52"/>
      <c r="E25" s="25"/>
      <c r="F25" s="25"/>
      <c r="G25" s="25"/>
      <c r="H25" s="25"/>
      <c r="I25" s="25"/>
      <c r="J25" s="38"/>
      <c r="K25" s="46"/>
      <c r="L25" s="46"/>
      <c r="M25" s="46"/>
      <c r="N25" s="53"/>
      <c r="O25" s="24"/>
      <c r="P25" s="54" t="s">
        <v>46</v>
      </c>
      <c r="Q25" s="55"/>
      <c r="R25" s="56" t="s">
        <v>40</v>
      </c>
      <c r="S25" s="56"/>
      <c r="T25" s="56"/>
      <c r="U25" s="56"/>
      <c r="V25" s="56"/>
      <c r="W25" s="56"/>
      <c r="X25" s="82" t="s">
        <v>11</v>
      </c>
      <c r="Y25" s="82"/>
      <c r="Z25" s="82" t="s">
        <v>41</v>
      </c>
      <c r="AA25" s="83"/>
      <c r="AB25" s="84"/>
      <c r="AC25" s="82"/>
      <c r="AD25" s="83"/>
      <c r="AE25" s="83"/>
      <c r="AF25" s="83"/>
      <c r="AG25" s="83"/>
      <c r="AH25" s="57"/>
      <c r="AI25" s="85"/>
      <c r="AJ25" s="9"/>
      <c r="AK25" s="38"/>
    </row>
    <row r="26" spans="1:37" ht="15" customHeight="1" x14ac:dyDescent="0.2">
      <c r="A26" s="9"/>
      <c r="B26" s="58" t="s">
        <v>15</v>
      </c>
      <c r="C26" s="59"/>
      <c r="D26" s="60"/>
      <c r="E26" s="35"/>
      <c r="F26" s="35"/>
      <c r="G26" s="35"/>
      <c r="H26" s="35"/>
      <c r="I26" s="35"/>
      <c r="J26" s="38"/>
      <c r="K26" s="61"/>
      <c r="L26" s="61"/>
      <c r="M26" s="61"/>
      <c r="N26" s="62"/>
      <c r="O26" s="24">
        <v>34.042553191489361</v>
      </c>
      <c r="P26" s="54" t="s">
        <v>47</v>
      </c>
      <c r="Q26" s="55"/>
      <c r="R26" s="56" t="s">
        <v>40</v>
      </c>
      <c r="S26" s="56"/>
      <c r="T26" s="56"/>
      <c r="U26" s="56"/>
      <c r="V26" s="56"/>
      <c r="W26" s="56"/>
      <c r="X26" s="82" t="s">
        <v>11</v>
      </c>
      <c r="Y26" s="82"/>
      <c r="Z26" s="82" t="s">
        <v>41</v>
      </c>
      <c r="AA26" s="83"/>
      <c r="AB26" s="84"/>
      <c r="AC26" s="82"/>
      <c r="AD26" s="83"/>
      <c r="AE26" s="83"/>
      <c r="AF26" s="83"/>
      <c r="AG26" s="83"/>
      <c r="AH26" s="57"/>
      <c r="AI26" s="85"/>
      <c r="AJ26" s="9"/>
      <c r="AK26" s="38"/>
    </row>
    <row r="27" spans="1:37" ht="15" customHeight="1" x14ac:dyDescent="0.2">
      <c r="A27" s="9"/>
      <c r="B27" s="63" t="s">
        <v>24</v>
      </c>
      <c r="C27" s="64"/>
      <c r="D27" s="65"/>
      <c r="E27" s="18">
        <v>30</v>
      </c>
      <c r="F27" s="18">
        <v>0</v>
      </c>
      <c r="G27" s="18">
        <v>5</v>
      </c>
      <c r="H27" s="18">
        <v>5</v>
      </c>
      <c r="I27" s="18">
        <v>65</v>
      </c>
      <c r="J27" s="38"/>
      <c r="K27" s="66">
        <v>0.16666666666666666</v>
      </c>
      <c r="L27" s="66">
        <v>0.16666666666666666</v>
      </c>
      <c r="M27" s="66">
        <v>2.1666666666666665</v>
      </c>
      <c r="N27" s="36">
        <v>0.45800000000000002</v>
      </c>
      <c r="O27" s="24"/>
      <c r="P27" s="67" t="s">
        <v>10</v>
      </c>
      <c r="Q27" s="68"/>
      <c r="R27" s="69"/>
      <c r="S27" s="69"/>
      <c r="T27" s="69"/>
      <c r="U27" s="69"/>
      <c r="V27" s="69"/>
      <c r="W27" s="69"/>
      <c r="X27" s="86"/>
      <c r="Y27" s="86"/>
      <c r="Z27" s="70"/>
      <c r="AA27" s="70"/>
      <c r="AB27" s="86"/>
      <c r="AC27" s="86"/>
      <c r="AD27" s="87"/>
      <c r="AE27" s="87"/>
      <c r="AF27" s="87"/>
      <c r="AG27" s="87"/>
      <c r="AH27" s="70"/>
      <c r="AI27" s="88"/>
      <c r="AJ27" s="9"/>
      <c r="AK27" s="24"/>
    </row>
    <row r="28" spans="1:37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38"/>
      <c r="K28" s="40"/>
      <c r="L28" s="40"/>
      <c r="M28" s="40"/>
      <c r="N28" s="39"/>
      <c r="O28" s="24"/>
      <c r="P28" s="38"/>
      <c r="Q28" s="41"/>
      <c r="R28" s="38"/>
      <c r="S28" s="38"/>
      <c r="T28" s="38"/>
      <c r="U28" s="24"/>
      <c r="V28" s="71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9"/>
    </row>
    <row r="29" spans="1:37" ht="15" customHeight="1" x14ac:dyDescent="0.25">
      <c r="A29" s="9"/>
      <c r="B29" s="38" t="s">
        <v>38</v>
      </c>
      <c r="C29" s="38"/>
      <c r="D29" s="113" t="s">
        <v>39</v>
      </c>
      <c r="E29" s="38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38"/>
      <c r="Q29" s="41"/>
      <c r="R29" s="38"/>
      <c r="S29" s="38"/>
      <c r="T29" s="38"/>
      <c r="U29" s="24"/>
      <c r="V29" s="71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9"/>
    </row>
    <row r="30" spans="1:37" ht="15" customHeight="1" x14ac:dyDescent="0.2">
      <c r="A30" s="9"/>
      <c r="B30" s="38"/>
      <c r="C30" s="38"/>
      <c r="D30" s="113" t="s">
        <v>61</v>
      </c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24"/>
      <c r="P30" s="38"/>
      <c r="Q30" s="41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9"/>
    </row>
    <row r="31" spans="1:37" ht="15" customHeight="1" x14ac:dyDescent="0.25">
      <c r="A31" s="9"/>
      <c r="B31" s="38"/>
      <c r="C31" s="38"/>
      <c r="D31" s="113" t="s">
        <v>62</v>
      </c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24"/>
      <c r="P31" s="38"/>
      <c r="Q31" s="41"/>
      <c r="R31" s="38"/>
      <c r="S31" s="24"/>
      <c r="T31" s="24"/>
      <c r="U31" s="71"/>
      <c r="V31" s="24"/>
      <c r="W31" s="24"/>
      <c r="X31" s="71"/>
      <c r="Y31" s="38"/>
      <c r="Z31" s="38"/>
      <c r="AA31" s="38"/>
      <c r="AB31" s="38"/>
      <c r="AC31" s="24"/>
      <c r="AD31" s="38"/>
      <c r="AE31" s="38"/>
      <c r="AF31" s="38"/>
      <c r="AG31" s="38"/>
      <c r="AH31" s="38"/>
      <c r="AI31" s="38"/>
      <c r="AJ31" s="9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24"/>
      <c r="P32" s="38"/>
      <c r="Q32" s="41"/>
      <c r="R32" s="38"/>
      <c r="S32" s="24"/>
      <c r="T32" s="24"/>
      <c r="U32" s="71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24"/>
      <c r="P33" s="38"/>
      <c r="Q33" s="41"/>
      <c r="R33" s="38"/>
      <c r="S33" s="38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24"/>
      <c r="P34" s="38"/>
      <c r="Q34" s="41"/>
      <c r="R34" s="38"/>
      <c r="S34" s="38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1"/>
      <c r="D35" s="1"/>
      <c r="E35" s="38"/>
      <c r="F35" s="38"/>
      <c r="G35" s="38"/>
      <c r="H35" s="38"/>
      <c r="I35" s="38"/>
      <c r="J35" s="38"/>
      <c r="K35" s="38"/>
      <c r="L35" s="38"/>
      <c r="M35" s="72"/>
      <c r="N35" s="39"/>
      <c r="O35" s="24"/>
      <c r="P35" s="38"/>
      <c r="Q35" s="41"/>
      <c r="R35" s="38"/>
      <c r="S35" s="38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4"/>
      <c r="P36" s="38"/>
      <c r="Q36" s="41"/>
      <c r="R36" s="38"/>
      <c r="S36" s="38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24"/>
      <c r="P37" s="38"/>
      <c r="Q37" s="41"/>
      <c r="R37" s="38"/>
      <c r="S37" s="38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1"/>
      <c r="Y146" s="7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1"/>
      <c r="Y147" s="7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1"/>
      <c r="Y148" s="7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1"/>
      <c r="Y149" s="7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1"/>
      <c r="Y150" s="7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1"/>
      <c r="Y151" s="7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1"/>
      <c r="Y152" s="7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1"/>
      <c r="Y153" s="7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1"/>
      <c r="Y154" s="7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1"/>
      <c r="Y155" s="7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1"/>
      <c r="Y156" s="7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1"/>
      <c r="Y157" s="7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1"/>
      <c r="Y158" s="7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1"/>
      <c r="Y159" s="7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1"/>
      <c r="Y160" s="7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1"/>
      <c r="Y161" s="7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1"/>
      <c r="Y162" s="7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1"/>
      <c r="Y163" s="7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1"/>
      <c r="Y164" s="7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1"/>
      <c r="Y165" s="7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1"/>
      <c r="Y166" s="7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1"/>
      <c r="Y167" s="7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1"/>
      <c r="Y168" s="7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1"/>
      <c r="Y169" s="7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1"/>
      <c r="Y170" s="7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1"/>
      <c r="Y171" s="7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1"/>
      <c r="Y172" s="7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1"/>
      <c r="Y173" s="7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1"/>
      <c r="Y174" s="7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1"/>
      <c r="Y175" s="7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1"/>
      <c r="Y176" s="7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1"/>
      <c r="Y177" s="7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1"/>
      <c r="Y178" s="7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1"/>
      <c r="Y179" s="7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1"/>
      <c r="Y180" s="7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1"/>
      <c r="Y181" s="7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1"/>
      <c r="Y182" s="7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1"/>
      <c r="Y183" s="7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1"/>
      <c r="Y184" s="7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1"/>
      <c r="Y185" s="7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1"/>
      <c r="Y186" s="7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1"/>
      <c r="Y187" s="7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1"/>
      <c r="Y188" s="7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1"/>
      <c r="Y189" s="7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1"/>
      <c r="Y190" s="7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1"/>
      <c r="Y191" s="7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71"/>
      <c r="Y192" s="7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71"/>
      <c r="Y193" s="7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38"/>
      <c r="Q194" s="41"/>
      <c r="R194" s="38"/>
      <c r="S194" s="38"/>
      <c r="T194" s="24"/>
      <c r="U194" s="24"/>
      <c r="V194" s="24"/>
      <c r="W194" s="24"/>
      <c r="X194" s="71"/>
      <c r="Y194" s="7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38"/>
      <c r="Q195" s="41"/>
      <c r="R195" s="38"/>
      <c r="S195" s="38"/>
      <c r="T195" s="24"/>
      <c r="U195" s="24"/>
      <c r="V195" s="24"/>
      <c r="W195" s="24"/>
      <c r="X195" s="71"/>
      <c r="Y195" s="7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38"/>
      <c r="Q196" s="41"/>
      <c r="R196" s="38"/>
      <c r="S196" s="38"/>
      <c r="T196" s="24"/>
      <c r="U196" s="24"/>
      <c r="V196" s="24"/>
      <c r="W196" s="24"/>
      <c r="X196" s="71"/>
      <c r="Y196" s="7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4"/>
      <c r="P197" s="38"/>
      <c r="Q197" s="41"/>
      <c r="R197" s="38"/>
      <c r="S197" s="38"/>
      <c r="T197" s="24"/>
      <c r="U197" s="24"/>
      <c r="V197" s="24"/>
      <c r="W197" s="24"/>
      <c r="X197" s="71"/>
      <c r="Y197" s="7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4"/>
      <c r="P198" s="38"/>
      <c r="Q198" s="41"/>
      <c r="R198" s="38"/>
      <c r="S198" s="38"/>
      <c r="T198" s="24"/>
      <c r="U198" s="24"/>
      <c r="V198" s="24"/>
      <c r="W198" s="24"/>
      <c r="X198" s="71"/>
      <c r="Y198" s="7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4"/>
      <c r="P199" s="38"/>
      <c r="Q199" s="41"/>
      <c r="R199" s="38"/>
      <c r="S199" s="38"/>
      <c r="T199" s="24"/>
      <c r="U199" s="24"/>
      <c r="V199" s="24"/>
      <c r="W199" s="24"/>
      <c r="X199" s="71"/>
      <c r="Y199" s="7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24"/>
      <c r="P200" s="38"/>
      <c r="Q200" s="41"/>
      <c r="R200" s="38"/>
      <c r="S200" s="38"/>
      <c r="T200" s="24"/>
      <c r="U200" s="24"/>
      <c r="V200" s="24"/>
      <c r="W200" s="24"/>
      <c r="X200" s="71"/>
      <c r="Y200" s="71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24"/>
      <c r="P201" s="38"/>
      <c r="Q201" s="41"/>
      <c r="R201" s="38"/>
      <c r="S201" s="38"/>
      <c r="T201" s="24"/>
      <c r="U201" s="24"/>
      <c r="V201" s="24"/>
      <c r="W201" s="24"/>
      <c r="X201" s="71"/>
      <c r="Y201" s="71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24"/>
      <c r="P202" s="38"/>
      <c r="Q202" s="41"/>
      <c r="R202" s="38"/>
      <c r="S202" s="38"/>
      <c r="T202" s="24"/>
      <c r="U202" s="24"/>
      <c r="V202" s="24"/>
      <c r="W202" s="24"/>
      <c r="X202" s="71"/>
      <c r="Y202" s="71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24"/>
      <c r="P203" s="38"/>
      <c r="Q203" s="41"/>
      <c r="R203" s="38"/>
      <c r="S203" s="38"/>
      <c r="T203" s="24"/>
      <c r="U203" s="24"/>
      <c r="V203" s="24"/>
      <c r="W203" s="24"/>
      <c r="X203" s="71"/>
      <c r="Y203" s="71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24"/>
      <c r="P204" s="38"/>
      <c r="Q204" s="41"/>
      <c r="R204" s="38"/>
      <c r="S204" s="38"/>
      <c r="T204" s="24"/>
      <c r="U204" s="24"/>
      <c r="V204" s="24"/>
      <c r="W204" s="24"/>
      <c r="X204" s="71"/>
      <c r="Y204" s="71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48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1" t="s">
        <v>50</v>
      </c>
      <c r="C2" s="92"/>
      <c r="D2" s="93"/>
      <c r="E2" s="13" t="s">
        <v>12</v>
      </c>
      <c r="F2" s="14"/>
      <c r="G2" s="14"/>
      <c r="H2" s="14"/>
      <c r="I2" s="20"/>
      <c r="J2" s="15"/>
      <c r="K2" s="94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95" t="s">
        <v>53</v>
      </c>
      <c r="Y2" s="96"/>
      <c r="Z2" s="97"/>
      <c r="AA2" s="13" t="s">
        <v>12</v>
      </c>
      <c r="AB2" s="14"/>
      <c r="AC2" s="14"/>
      <c r="AD2" s="14"/>
      <c r="AE2" s="20"/>
      <c r="AF2" s="15"/>
      <c r="AG2" s="94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9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30"/>
      <c r="D4" s="26"/>
      <c r="E4" s="25"/>
      <c r="F4" s="25"/>
      <c r="G4" s="25"/>
      <c r="H4" s="27"/>
      <c r="I4" s="25"/>
      <c r="J4" s="31"/>
      <c r="K4" s="34"/>
      <c r="L4" s="99"/>
      <c r="M4" s="18"/>
      <c r="N4" s="18"/>
      <c r="O4" s="18"/>
      <c r="P4" s="24"/>
      <c r="Q4" s="25"/>
      <c r="R4" s="25"/>
      <c r="S4" s="27"/>
      <c r="T4" s="25"/>
      <c r="U4" s="25"/>
      <c r="V4" s="100"/>
      <c r="W4" s="34"/>
      <c r="X4" s="25">
        <v>1986</v>
      </c>
      <c r="Y4" s="25" t="s">
        <v>63</v>
      </c>
      <c r="Z4" s="2" t="s">
        <v>64</v>
      </c>
      <c r="AA4" s="25">
        <v>10</v>
      </c>
      <c r="AB4" s="25">
        <v>0</v>
      </c>
      <c r="AC4" s="25">
        <v>3</v>
      </c>
      <c r="AD4" s="25">
        <v>2</v>
      </c>
      <c r="AE4" s="25"/>
      <c r="AF4" s="31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30"/>
      <c r="D5" s="26"/>
      <c r="E5" s="25"/>
      <c r="F5" s="25"/>
      <c r="G5" s="25"/>
      <c r="H5" s="27"/>
      <c r="I5" s="25"/>
      <c r="J5" s="31"/>
      <c r="K5" s="34"/>
      <c r="L5" s="99"/>
      <c r="M5" s="18"/>
      <c r="N5" s="18"/>
      <c r="O5" s="18"/>
      <c r="P5" s="24"/>
      <c r="Q5" s="25"/>
      <c r="R5" s="25"/>
      <c r="S5" s="27"/>
      <c r="T5" s="25"/>
      <c r="U5" s="25"/>
      <c r="V5" s="100"/>
      <c r="W5" s="34"/>
      <c r="X5" s="25"/>
      <c r="Y5" s="25"/>
      <c r="Z5" s="2"/>
      <c r="AA5" s="25"/>
      <c r="AB5" s="25"/>
      <c r="AC5" s="25"/>
      <c r="AD5" s="25"/>
      <c r="AE5" s="25"/>
      <c r="AF5" s="31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5"/>
      <c r="C6" s="30"/>
      <c r="D6" s="26"/>
      <c r="E6" s="25"/>
      <c r="F6" s="25"/>
      <c r="G6" s="25"/>
      <c r="H6" s="27"/>
      <c r="I6" s="25"/>
      <c r="J6" s="31"/>
      <c r="K6" s="34"/>
      <c r="L6" s="99"/>
      <c r="M6" s="18"/>
      <c r="N6" s="18"/>
      <c r="O6" s="18"/>
      <c r="P6" s="24"/>
      <c r="Q6" s="25"/>
      <c r="R6" s="25"/>
      <c r="S6" s="27"/>
      <c r="T6" s="25"/>
      <c r="U6" s="25"/>
      <c r="V6" s="100"/>
      <c r="W6" s="34"/>
      <c r="X6" s="25">
        <v>1991</v>
      </c>
      <c r="Y6" s="25" t="s">
        <v>36</v>
      </c>
      <c r="Z6" s="2" t="s">
        <v>66</v>
      </c>
      <c r="AA6" s="25">
        <v>21</v>
      </c>
      <c r="AB6" s="25">
        <v>0</v>
      </c>
      <c r="AC6" s="25">
        <v>18</v>
      </c>
      <c r="AD6" s="25">
        <v>18</v>
      </c>
      <c r="AE6" s="25"/>
      <c r="AF6" s="31"/>
      <c r="AG6" s="3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5"/>
      <c r="C7" s="30"/>
      <c r="D7" s="26"/>
      <c r="E7" s="25"/>
      <c r="F7" s="25"/>
      <c r="G7" s="25"/>
      <c r="H7" s="27"/>
      <c r="I7" s="25"/>
      <c r="J7" s="31"/>
      <c r="K7" s="34"/>
      <c r="L7" s="99"/>
      <c r="M7" s="18"/>
      <c r="N7" s="18"/>
      <c r="O7" s="18"/>
      <c r="P7" s="24"/>
      <c r="Q7" s="25"/>
      <c r="R7" s="25"/>
      <c r="S7" s="27"/>
      <c r="T7" s="25"/>
      <c r="U7" s="25"/>
      <c r="V7" s="100"/>
      <c r="W7" s="34"/>
      <c r="X7" s="25">
        <v>1992</v>
      </c>
      <c r="Y7" s="25" t="s">
        <v>65</v>
      </c>
      <c r="Z7" s="33" t="s">
        <v>66</v>
      </c>
      <c r="AA7" s="25">
        <v>10</v>
      </c>
      <c r="AB7" s="25">
        <v>0</v>
      </c>
      <c r="AC7" s="25">
        <v>8</v>
      </c>
      <c r="AD7" s="25">
        <v>2</v>
      </c>
      <c r="AE7" s="25"/>
      <c r="AF7" s="31"/>
      <c r="AG7" s="3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103" t="s">
        <v>56</v>
      </c>
      <c r="C8" s="104"/>
      <c r="D8" s="105"/>
      <c r="E8" s="106">
        <f>SUM(E4:E7)</f>
        <v>0</v>
      </c>
      <c r="F8" s="106">
        <f>SUM(F4:F7)</f>
        <v>0</v>
      </c>
      <c r="G8" s="106">
        <f>SUM(G4:G7)</f>
        <v>0</v>
      </c>
      <c r="H8" s="106">
        <f>SUM(H4:H7)</f>
        <v>0</v>
      </c>
      <c r="I8" s="106">
        <f>SUM(I4:I7)</f>
        <v>0</v>
      </c>
      <c r="J8" s="107">
        <v>0</v>
      </c>
      <c r="K8" s="94">
        <f>SUM(K4:K7)</f>
        <v>0</v>
      </c>
      <c r="L8" s="22"/>
      <c r="M8" s="20"/>
      <c r="N8" s="108"/>
      <c r="O8" s="109"/>
      <c r="P8" s="24"/>
      <c r="Q8" s="106">
        <f>SUM(Q4:Q7)</f>
        <v>0</v>
      </c>
      <c r="R8" s="106">
        <f>SUM(R4:R7)</f>
        <v>0</v>
      </c>
      <c r="S8" s="106">
        <f>SUM(S4:S7)</f>
        <v>0</v>
      </c>
      <c r="T8" s="106">
        <f>SUM(T4:T7)</f>
        <v>0</v>
      </c>
      <c r="U8" s="106">
        <f>SUM(U4:U7)</f>
        <v>0</v>
      </c>
      <c r="V8" s="77">
        <v>0</v>
      </c>
      <c r="W8" s="94">
        <f>SUM(W4:W7)</f>
        <v>0</v>
      </c>
      <c r="X8" s="16" t="s">
        <v>56</v>
      </c>
      <c r="Y8" s="17"/>
      <c r="Z8" s="15"/>
      <c r="AA8" s="106">
        <f>SUM(AA4:AA7)</f>
        <v>41</v>
      </c>
      <c r="AB8" s="106">
        <f>SUM(AB4:AB7)</f>
        <v>0</v>
      </c>
      <c r="AC8" s="106">
        <f>SUM(AC4:AC7)</f>
        <v>29</v>
      </c>
      <c r="AD8" s="106">
        <f>SUM(AD4:AD7)</f>
        <v>22</v>
      </c>
      <c r="AE8" s="106">
        <f>SUM(AE4:AE7)</f>
        <v>0</v>
      </c>
      <c r="AF8" s="107">
        <v>0</v>
      </c>
      <c r="AG8" s="94">
        <f>SUM(AG4:AG7)</f>
        <v>0</v>
      </c>
      <c r="AH8" s="22"/>
      <c r="AI8" s="20"/>
      <c r="AJ8" s="108"/>
      <c r="AK8" s="109"/>
      <c r="AL8" s="24"/>
      <c r="AM8" s="106">
        <f>SUM(AM4:AM7)</f>
        <v>0</v>
      </c>
      <c r="AN8" s="106">
        <f>SUM(AN4:AN7)</f>
        <v>0</v>
      </c>
      <c r="AO8" s="106">
        <f>SUM(AO4:AO7)</f>
        <v>0</v>
      </c>
      <c r="AP8" s="106">
        <f>SUM(AP4:AP7)</f>
        <v>0</v>
      </c>
      <c r="AQ8" s="106">
        <f>SUM(AQ4:AQ7)</f>
        <v>0</v>
      </c>
      <c r="AR8" s="107">
        <v>0</v>
      </c>
      <c r="AS8" s="98">
        <f>SUM(AS4:AS7)</f>
        <v>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34"/>
      <c r="L9" s="24"/>
      <c r="M9" s="24"/>
      <c r="N9" s="24"/>
      <c r="O9" s="24"/>
      <c r="P9" s="38"/>
      <c r="Q9" s="38"/>
      <c r="R9" s="41"/>
      <c r="S9" s="38"/>
      <c r="T9" s="38"/>
      <c r="U9" s="24"/>
      <c r="V9" s="24"/>
      <c r="W9" s="34"/>
      <c r="X9" s="38"/>
      <c r="Y9" s="38"/>
      <c r="Z9" s="38"/>
      <c r="AA9" s="38"/>
      <c r="AB9" s="38"/>
      <c r="AC9" s="38"/>
      <c r="AD9" s="38"/>
      <c r="AE9" s="38"/>
      <c r="AF9" s="39"/>
      <c r="AG9" s="34"/>
      <c r="AH9" s="24"/>
      <c r="AI9" s="24"/>
      <c r="AJ9" s="24"/>
      <c r="AK9" s="24"/>
      <c r="AL9" s="38"/>
      <c r="AM9" s="38"/>
      <c r="AN9" s="41"/>
      <c r="AO9" s="38"/>
      <c r="AP9" s="38"/>
      <c r="AQ9" s="24"/>
      <c r="AR9" s="24"/>
      <c r="AS9" s="34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10" t="s">
        <v>57</v>
      </c>
      <c r="C10" s="111"/>
      <c r="D10" s="112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58</v>
      </c>
      <c r="O10" s="18" t="s">
        <v>59</v>
      </c>
      <c r="Q10" s="41"/>
      <c r="R10" s="41" t="s">
        <v>38</v>
      </c>
      <c r="S10" s="41"/>
      <c r="T10" s="113" t="s">
        <v>39</v>
      </c>
      <c r="U10" s="24"/>
      <c r="V10" s="34"/>
      <c r="W10" s="34"/>
      <c r="X10" s="114"/>
      <c r="Y10" s="114"/>
      <c r="Z10" s="114"/>
      <c r="AA10" s="114"/>
      <c r="AB10" s="114"/>
      <c r="AC10" s="41"/>
      <c r="AD10" s="41"/>
      <c r="AE10" s="41"/>
      <c r="AF10" s="38"/>
      <c r="AG10" s="38"/>
      <c r="AH10" s="38"/>
      <c r="AI10" s="38"/>
      <c r="AJ10" s="38"/>
      <c r="AK10" s="38"/>
      <c r="AM10" s="34"/>
      <c r="AN10" s="114"/>
      <c r="AO10" s="114"/>
      <c r="AP10" s="114"/>
      <c r="AQ10" s="114"/>
      <c r="AR10" s="114"/>
      <c r="AS10" s="114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60</v>
      </c>
      <c r="C11" s="12"/>
      <c r="D11" s="45"/>
      <c r="E11" s="115">
        <v>30</v>
      </c>
      <c r="F11" s="115">
        <v>0</v>
      </c>
      <c r="G11" s="115">
        <v>5</v>
      </c>
      <c r="H11" s="115">
        <v>5</v>
      </c>
      <c r="I11" s="115">
        <v>65</v>
      </c>
      <c r="J11" s="116">
        <v>0.45800000000000002</v>
      </c>
      <c r="K11" s="38">
        <f>PRODUCT(I11/J11)</f>
        <v>141.92139737991266</v>
      </c>
      <c r="L11" s="117">
        <f>PRODUCT((F11+G11)/E11)</f>
        <v>0.16666666666666666</v>
      </c>
      <c r="M11" s="117">
        <f>PRODUCT(H11/E11)</f>
        <v>0.16666666666666666</v>
      </c>
      <c r="N11" s="117">
        <f>PRODUCT((F11+G11+H11)/E11)</f>
        <v>0.33333333333333331</v>
      </c>
      <c r="O11" s="117">
        <f>PRODUCT(I11/E11)</f>
        <v>2.1666666666666665</v>
      </c>
      <c r="Q11" s="41"/>
      <c r="R11" s="41"/>
      <c r="S11" s="41"/>
      <c r="T11" s="113" t="s">
        <v>61</v>
      </c>
      <c r="U11" s="38"/>
      <c r="V11" s="38"/>
      <c r="W11" s="38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41"/>
      <c r="AO11" s="41"/>
      <c r="AP11" s="41"/>
      <c r="AQ11" s="41"/>
      <c r="AR11" s="41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18" t="s">
        <v>50</v>
      </c>
      <c r="C12" s="119"/>
      <c r="D12" s="120"/>
      <c r="E12" s="115">
        <f>PRODUCT(E8+Q8)</f>
        <v>0</v>
      </c>
      <c r="F12" s="115">
        <f>PRODUCT(F8+R8)</f>
        <v>0</v>
      </c>
      <c r="G12" s="115">
        <f>PRODUCT(G8+S8)</f>
        <v>0</v>
      </c>
      <c r="H12" s="115">
        <f>PRODUCT(H8+T8)</f>
        <v>0</v>
      </c>
      <c r="I12" s="115">
        <f>PRODUCT(I8+U8)</f>
        <v>0</v>
      </c>
      <c r="J12" s="116">
        <v>0</v>
      </c>
      <c r="K12" s="38">
        <f>PRODUCT(K8+W8)</f>
        <v>0</v>
      </c>
      <c r="L12" s="117">
        <v>0</v>
      </c>
      <c r="M12" s="117">
        <v>0</v>
      </c>
      <c r="N12" s="117">
        <v>0</v>
      </c>
      <c r="O12" s="117">
        <v>0</v>
      </c>
      <c r="Q12" s="41"/>
      <c r="R12" s="41"/>
      <c r="S12" s="41"/>
      <c r="T12" s="113" t="s">
        <v>62</v>
      </c>
      <c r="U12" s="38"/>
      <c r="V12" s="38"/>
      <c r="W12" s="38"/>
      <c r="X12" s="38"/>
      <c r="Y12" s="38"/>
      <c r="Z12" s="38"/>
      <c r="AA12" s="38"/>
      <c r="AB12" s="38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21" t="s">
        <v>53</v>
      </c>
      <c r="C13" s="122"/>
      <c r="D13" s="123"/>
      <c r="E13" s="115">
        <f>PRODUCT(AA8+AM8)</f>
        <v>41</v>
      </c>
      <c r="F13" s="115">
        <f>PRODUCT(AB8+AN8)</f>
        <v>0</v>
      </c>
      <c r="G13" s="115">
        <f>PRODUCT(AC8+AO8)</f>
        <v>29</v>
      </c>
      <c r="H13" s="115">
        <f>PRODUCT(AD8+AP8)</f>
        <v>22</v>
      </c>
      <c r="I13" s="115">
        <f>PRODUCT(AE8+AQ8)</f>
        <v>0</v>
      </c>
      <c r="J13" s="116">
        <v>0</v>
      </c>
      <c r="K13" s="24">
        <f>PRODUCT(AG8+AS8)</f>
        <v>0</v>
      </c>
      <c r="L13" s="117">
        <f>PRODUCT((F13+G13)/E13)</f>
        <v>0.70731707317073167</v>
      </c>
      <c r="M13" s="117">
        <f>PRODUCT(H13/E13)</f>
        <v>0.53658536585365857</v>
      </c>
      <c r="N13" s="117">
        <f>PRODUCT((F13+G13+H13)/E13)</f>
        <v>1.2439024390243902</v>
      </c>
      <c r="O13" s="117">
        <f>PRODUCT(I13/E13)</f>
        <v>0</v>
      </c>
      <c r="Q13" s="41"/>
      <c r="R13" s="4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1"/>
      <c r="AH13" s="41"/>
      <c r="AI13" s="41"/>
      <c r="AJ13" s="41"/>
      <c r="AK13" s="38"/>
      <c r="AL13" s="24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4" t="s">
        <v>56</v>
      </c>
      <c r="C14" s="125"/>
      <c r="D14" s="126"/>
      <c r="E14" s="115">
        <f>SUM(E11:E13)</f>
        <v>71</v>
      </c>
      <c r="F14" s="115">
        <f t="shared" ref="F14:I14" si="0">SUM(F11:F13)</f>
        <v>0</v>
      </c>
      <c r="G14" s="115">
        <f t="shared" si="0"/>
        <v>34</v>
      </c>
      <c r="H14" s="115">
        <f t="shared" si="0"/>
        <v>27</v>
      </c>
      <c r="I14" s="115">
        <f t="shared" si="0"/>
        <v>65</v>
      </c>
      <c r="J14" s="116">
        <v>0</v>
      </c>
      <c r="K14" s="38">
        <f>SUM(K11:K13)</f>
        <v>141.92139737991266</v>
      </c>
      <c r="L14" s="117">
        <f>PRODUCT((F14+G14)/E14)</f>
        <v>0.47887323943661969</v>
      </c>
      <c r="M14" s="117">
        <f>PRODUCT(H14/E14)</f>
        <v>0.38028169014084506</v>
      </c>
      <c r="N14" s="117">
        <f>PRODUCT((F14+G14+H14)/E14)</f>
        <v>0.85915492957746475</v>
      </c>
      <c r="O14" s="117">
        <v>2.17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4"/>
      <c r="F15" s="24"/>
      <c r="G15" s="24"/>
      <c r="H15" s="24"/>
      <c r="I15" s="24"/>
      <c r="J15" s="38"/>
      <c r="K15" s="38"/>
      <c r="L15" s="24"/>
      <c r="M15" s="24"/>
      <c r="N15" s="24"/>
      <c r="O15" s="24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  <c r="AK179" s="24"/>
      <c r="AL179" s="24"/>
    </row>
    <row r="180" spans="12:38" x14ac:dyDescent="0.25">
      <c r="R180" s="34"/>
      <c r="S180" s="3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</row>
    <row r="181" spans="12:38" x14ac:dyDescent="0.25">
      <c r="R181" s="34"/>
      <c r="S181" s="3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1"/>
      <c r="AH181" s="41"/>
      <c r="AI181" s="41"/>
      <c r="AJ181" s="41"/>
    </row>
    <row r="182" spans="12:38" x14ac:dyDescent="0.25">
      <c r="R182" s="34"/>
      <c r="S182" s="3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1"/>
      <c r="AH182" s="41"/>
      <c r="AI182" s="41"/>
      <c r="AJ182" s="41"/>
    </row>
    <row r="183" spans="12:38" x14ac:dyDescent="0.25">
      <c r="L183"/>
      <c r="M183"/>
      <c r="N183"/>
      <c r="O183"/>
      <c r="P183"/>
      <c r="R183" s="34"/>
      <c r="S183" s="3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2018-12-25T19:02:19Z</dcterms:modified>
</cp:coreProperties>
</file>