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M7" i="1"/>
  <c r="M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/>
  <c r="O15" i="1" l="1"/>
  <c r="O18" i="1" s="1"/>
  <c r="N11" i="1"/>
  <c r="N15" i="1" s="1"/>
  <c r="D12" i="1"/>
  <c r="I18" i="1"/>
  <c r="M15" i="1"/>
  <c r="E18" i="1"/>
  <c r="K15" i="1"/>
  <c r="F18" i="1"/>
  <c r="K18" i="1" s="1"/>
  <c r="H18" i="1"/>
  <c r="L15" i="1"/>
  <c r="L18" i="1" l="1"/>
  <c r="N18" i="1"/>
  <c r="M18" i="1"/>
</calcChain>
</file>

<file path=xl/sharedStrings.xml><?xml version="1.0" encoding="utf-8"?>
<sst xmlns="http://schemas.openxmlformats.org/spreadsheetml/2006/main" count="89" uniqueCount="60">
  <si>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</si>
  <si>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</si>
  <si>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</si>
  <si>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</si>
  <si>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</si>
  <si>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</si>
  <si>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</si>
  <si>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</si>
  <si>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</si>
  <si>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</si>
  <si>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</si>
  <si>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</si>
  <si>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</si>
  <si>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</si>
  <si>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</si>
  <si>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</si>
  <si>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</si>
  <si>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</si>
  <si>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</si>
  <si>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</si>
  <si>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</si>
  <si>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</si>
  <si>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</si>
  <si>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</si>
  <si>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</si>
  <si>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</si>
  <si>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</si>
  <si>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</si>
  <si>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</si>
  <si>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</si>
  <si>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</si>
  <si>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</si>
  <si>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</si>
  <si>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</si>
  <si>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</si>
  <si>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Maarit Poikonen</t>
  </si>
  <si>
    <t>12.</t>
  </si>
  <si>
    <t>KK-V</t>
  </si>
  <si>
    <t>KK-V = Kokemäen Kova-Väki  (1921)</t>
  </si>
  <si>
    <t>ENSIMMÄISET</t>
  </si>
  <si>
    <t>Ottelu</t>
  </si>
  <si>
    <t>1.  ottelu</t>
  </si>
  <si>
    <t>Lyöty juoksu</t>
  </si>
  <si>
    <t>Tuotu juoksu</t>
  </si>
  <si>
    <t>Kunnari</t>
  </si>
  <si>
    <t>05.05. 1991  KK-V - Lippo  4-5</t>
  </si>
  <si>
    <t>16.05. 1991  KK-V - Tahko  18-20</t>
  </si>
  <si>
    <t>3.  ottelu</t>
  </si>
  <si>
    <t>10.07. 1991  Tahko - KK-V  15-14</t>
  </si>
  <si>
    <t>12.  ottelu</t>
  </si>
  <si>
    <t>YPa</t>
  </si>
  <si>
    <t>suomensarja</t>
  </si>
  <si>
    <t>uusinta sarjapaikasta</t>
  </si>
  <si>
    <t>YPa = Ylöjärven Pallo  (1960)</t>
  </si>
  <si>
    <t>ykkössarja</t>
  </si>
  <si>
    <t>ykköspesis</t>
  </si>
  <si>
    <t>4.3.1961</t>
  </si>
  <si>
    <t xml:space="preserve">  30 v   2 kk   1 pv</t>
  </si>
  <si>
    <t xml:space="preserve">  30 v   2 kk 12 pv</t>
  </si>
  <si>
    <t xml:space="preserve">  30 v   4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</si>
</sst>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quotePrefix="1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8">
        <v>1988</v>
      </c>
      <c r="C4" s="78"/>
      <c r="D4" s="79" t="s">
        <v>50</v>
      </c>
      <c r="E4" s="78"/>
      <c r="F4" s="80" t="s">
        <v>51</v>
      </c>
      <c r="G4" s="78"/>
      <c r="H4" s="78"/>
      <c r="I4" s="78"/>
      <c r="J4" s="78"/>
      <c r="K4" s="78"/>
      <c r="L4" s="78"/>
      <c r="M4" s="78"/>
      <c r="N4" s="8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1989</v>
      </c>
      <c r="C5" s="82"/>
      <c r="D5" s="83" t="s">
        <v>50</v>
      </c>
      <c r="E5" s="82"/>
      <c r="F5" s="84" t="s">
        <v>54</v>
      </c>
      <c r="G5" s="85"/>
      <c r="H5" s="86"/>
      <c r="I5" s="82"/>
      <c r="J5" s="82"/>
      <c r="K5" s="82"/>
      <c r="L5" s="82"/>
      <c r="M5" s="82"/>
      <c r="N5" s="8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2">
        <v>1990</v>
      </c>
      <c r="C6" s="82"/>
      <c r="D6" s="83" t="s">
        <v>50</v>
      </c>
      <c r="E6" s="82"/>
      <c r="F6" s="84" t="s">
        <v>54</v>
      </c>
      <c r="G6" s="85"/>
      <c r="H6" s="86"/>
      <c r="I6" s="82"/>
      <c r="J6" s="82"/>
      <c r="K6" s="82"/>
      <c r="L6" s="82"/>
      <c r="M6" s="82"/>
      <c r="N6" s="8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1991</v>
      </c>
      <c r="C7" s="27" t="s">
        <v>36</v>
      </c>
      <c r="D7" s="29" t="s">
        <v>37</v>
      </c>
      <c r="E7" s="27">
        <v>18</v>
      </c>
      <c r="F7" s="27">
        <v>1</v>
      </c>
      <c r="G7" s="27">
        <v>3</v>
      </c>
      <c r="H7" s="27">
        <v>7</v>
      </c>
      <c r="I7" s="27">
        <v>47</v>
      </c>
      <c r="J7" s="27">
        <v>6</v>
      </c>
      <c r="K7" s="27">
        <v>23</v>
      </c>
      <c r="L7" s="27">
        <v>14</v>
      </c>
      <c r="M7" s="27">
        <f>SUM(F7+G7)</f>
        <v>4</v>
      </c>
      <c r="N7" s="61">
        <v>0.48</v>
      </c>
      <c r="O7" s="37">
        <f>PRODUCT(I7/N7)</f>
        <v>97.916666666666671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2" t="s">
        <v>52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78">
        <v>1992</v>
      </c>
      <c r="C8" s="78"/>
      <c r="D8" s="79" t="s">
        <v>50</v>
      </c>
      <c r="E8" s="78"/>
      <c r="F8" s="80" t="s">
        <v>51</v>
      </c>
      <c r="G8" s="78"/>
      <c r="H8" s="78"/>
      <c r="I8" s="78"/>
      <c r="J8" s="78"/>
      <c r="K8" s="78"/>
      <c r="L8" s="78"/>
      <c r="M8" s="78"/>
      <c r="N8" s="81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2">
        <v>1993</v>
      </c>
      <c r="C9" s="82"/>
      <c r="D9" s="83" t="s">
        <v>50</v>
      </c>
      <c r="E9" s="82"/>
      <c r="F9" s="84" t="s">
        <v>55</v>
      </c>
      <c r="G9" s="85"/>
      <c r="H9" s="86"/>
      <c r="I9" s="82"/>
      <c r="J9" s="82"/>
      <c r="K9" s="82"/>
      <c r="L9" s="82"/>
      <c r="M9" s="82"/>
      <c r="N9" s="87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2">
        <v>1994</v>
      </c>
      <c r="C10" s="85"/>
      <c r="D10" s="83" t="s">
        <v>50</v>
      </c>
      <c r="E10" s="82"/>
      <c r="F10" s="84" t="s">
        <v>55</v>
      </c>
      <c r="G10" s="85"/>
      <c r="H10" s="86"/>
      <c r="I10" s="82"/>
      <c r="J10" s="82"/>
      <c r="K10" s="82"/>
      <c r="L10" s="82"/>
      <c r="M10" s="82"/>
      <c r="N10" s="8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SUM(E7:E7)</f>
        <v>18</v>
      </c>
      <c r="F11" s="19">
        <f t="shared" si="0"/>
        <v>1</v>
      </c>
      <c r="G11" s="19">
        <f t="shared" si="0"/>
        <v>3</v>
      </c>
      <c r="H11" s="19">
        <f t="shared" si="0"/>
        <v>7</v>
      </c>
      <c r="I11" s="19">
        <f t="shared" si="0"/>
        <v>47</v>
      </c>
      <c r="J11" s="19">
        <f t="shared" si="0"/>
        <v>6</v>
      </c>
      <c r="K11" s="19">
        <f t="shared" si="0"/>
        <v>23</v>
      </c>
      <c r="L11" s="19">
        <f t="shared" si="0"/>
        <v>14</v>
      </c>
      <c r="M11" s="19">
        <f t="shared" si="0"/>
        <v>4</v>
      </c>
      <c r="N11" s="31">
        <f>PRODUCT(I11/O11)</f>
        <v>0.48</v>
      </c>
      <c r="O11" s="32">
        <f t="shared" ref="O11:AE11" si="1">SUM(O7:O7)</f>
        <v>97.916666666666671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31.333333333333336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39</v>
      </c>
      <c r="Q14" s="13"/>
      <c r="R14" s="13"/>
      <c r="S14" s="13"/>
      <c r="T14" s="64"/>
      <c r="U14" s="64"/>
      <c r="V14" s="64"/>
      <c r="W14" s="64"/>
      <c r="X14" s="64"/>
      <c r="Y14" s="13"/>
      <c r="Z14" s="13"/>
      <c r="AA14" s="13"/>
      <c r="AB14" s="13"/>
      <c r="AC14" s="13"/>
      <c r="AD14" s="13"/>
      <c r="AE14" s="13"/>
      <c r="AF14" s="6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18</v>
      </c>
      <c r="F15" s="27">
        <f>PRODUCT(F11)</f>
        <v>1</v>
      </c>
      <c r="G15" s="27">
        <f>PRODUCT(G11)</f>
        <v>3</v>
      </c>
      <c r="H15" s="27">
        <f>PRODUCT(H11)</f>
        <v>7</v>
      </c>
      <c r="I15" s="27">
        <f>PRODUCT(I11)</f>
        <v>47</v>
      </c>
      <c r="J15" s="1"/>
      <c r="K15" s="43">
        <f>PRODUCT((F15+G15)/E15)</f>
        <v>0.22222222222222221</v>
      </c>
      <c r="L15" s="43">
        <f>PRODUCT(H15/E15)</f>
        <v>0.3888888888888889</v>
      </c>
      <c r="M15" s="43">
        <f>PRODUCT(I15/E15)</f>
        <v>2.6111111111111112</v>
      </c>
      <c r="N15" s="30">
        <f>PRODUCT(N11)</f>
        <v>0.48</v>
      </c>
      <c r="O15" s="25">
        <f>PRODUCT(O11)</f>
        <v>97.916666666666671</v>
      </c>
      <c r="P15" s="66" t="s">
        <v>40</v>
      </c>
      <c r="Q15" s="67"/>
      <c r="R15" s="67"/>
      <c r="S15" s="68" t="s">
        <v>45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9" t="s">
        <v>41</v>
      </c>
      <c r="AE15" s="68"/>
      <c r="AF15" s="88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0" t="s">
        <v>42</v>
      </c>
      <c r="Q16" s="71"/>
      <c r="R16" s="71"/>
      <c r="S16" s="72" t="s">
        <v>46</v>
      </c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 t="s">
        <v>47</v>
      </c>
      <c r="AE16" s="72"/>
      <c r="AF16" s="89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0" t="s">
        <v>43</v>
      </c>
      <c r="Q17" s="71"/>
      <c r="R17" s="71"/>
      <c r="S17" s="72" t="s">
        <v>46</v>
      </c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 t="s">
        <v>47</v>
      </c>
      <c r="AE17" s="72"/>
      <c r="AF17" s="89" t="s">
        <v>58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18</v>
      </c>
      <c r="F18" s="19">
        <f>SUM(F15:F17)</f>
        <v>1</v>
      </c>
      <c r="G18" s="19">
        <f>SUM(G15:G17)</f>
        <v>3</v>
      </c>
      <c r="H18" s="19">
        <f>SUM(H15:H17)</f>
        <v>7</v>
      </c>
      <c r="I18" s="19">
        <f>SUM(I15:I17)</f>
        <v>47</v>
      </c>
      <c r="J18" s="1"/>
      <c r="K18" s="55">
        <f>PRODUCT((F18+G18)/E18)</f>
        <v>0.22222222222222221</v>
      </c>
      <c r="L18" s="55">
        <f>PRODUCT(H18/E18)</f>
        <v>0.3888888888888889</v>
      </c>
      <c r="M18" s="55">
        <f>PRODUCT(I18/E18)</f>
        <v>2.6111111111111112</v>
      </c>
      <c r="N18" s="31">
        <f>PRODUCT(I18/O18)</f>
        <v>0.48</v>
      </c>
      <c r="O18" s="25">
        <f>SUM(O15:O17)</f>
        <v>97.916666666666671</v>
      </c>
      <c r="P18" s="74" t="s">
        <v>44</v>
      </c>
      <c r="Q18" s="75"/>
      <c r="R18" s="75"/>
      <c r="S18" s="76" t="s">
        <v>48</v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 t="s">
        <v>49</v>
      </c>
      <c r="AE18" s="76"/>
      <c r="AF18" s="90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63" t="s">
        <v>38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53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8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7"/>
      <c r="N24" s="5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2019-01-27T23:12:46Z</dcterms:modified>
</cp:coreProperties>
</file>