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F7" i="5" s="1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I12" i="5" l="1"/>
  <c r="G12" i="5"/>
  <c r="E12" i="5"/>
  <c r="K11" i="5"/>
  <c r="I11" i="5"/>
  <c r="I13" i="5" s="1"/>
  <c r="H11" i="5"/>
  <c r="G11" i="5"/>
  <c r="G13" i="5" s="1"/>
  <c r="F11" i="5"/>
  <c r="E11" i="5"/>
  <c r="E13" i="5" s="1"/>
  <c r="K12" i="5" l="1"/>
  <c r="J12" i="5" s="1"/>
  <c r="F12" i="5"/>
  <c r="L12" i="5" s="1"/>
  <c r="H12" i="5"/>
  <c r="H13" i="5" s="1"/>
  <c r="M13" i="5" s="1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<sst xmlns="http://schemas.openxmlformats.org/spreadsheetml/2006/main" count="72" uniqueCount="32">
  <si>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</si>
  <si>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</si>
  <si>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</si>
  <si>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</si>
  <si>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</si>
  <si>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</si>
  <si>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</si>
  <si>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</si>
  <si>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</si>
  <si>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</si>
  <si>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</si>
  <si>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</si>
  <si>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</si>
  <si>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</si>
  <si>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</si>
  <si>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</si>
  <si>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</si>
  <si>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</si>
  <si>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</si>
  <si>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</si>
  <si>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</si>
  <si>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</si>
  <si>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</si>
  <si>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</si>
  <si>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JuNu = Juvan Nuorisopesis  (2002)</t>
  </si>
  <si>
    <t>Lasse Pohjalainen</t>
  </si>
  <si>
    <t>7.</t>
  </si>
  <si>
    <t>JuNu</t>
  </si>
  <si>
    <t>6.</t>
  </si>
  <si>
    <t>JuPe</t>
  </si>
  <si>
    <t>JuPe = Juva Pesis  (2019)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</si>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</sst>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1</v>
      </c>
      <c r="AE4" s="12">
        <v>6</v>
      </c>
      <c r="AF4" s="68">
        <v>0.46150000000000002</v>
      </c>
      <c r="AG4" s="69">
        <v>13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28</v>
      </c>
      <c r="Z6" s="1" t="s">
        <v>29</v>
      </c>
      <c r="AA6" s="12">
        <v>2</v>
      </c>
      <c r="AB6" s="12">
        <v>0</v>
      </c>
      <c r="AC6" s="12">
        <v>0</v>
      </c>
      <c r="AD6" s="12">
        <v>0</v>
      </c>
      <c r="AE6" s="12">
        <v>2</v>
      </c>
      <c r="AF6" s="68">
        <v>0.2</v>
      </c>
      <c r="AG6" s="19">
        <v>10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5</v>
      </c>
      <c r="AB7" s="36">
        <f t="shared" ref="AB7:AG7" si="2">SUM(AB4:AB6)</f>
        <v>0</v>
      </c>
      <c r="AC7" s="36">
        <f t="shared" si="2"/>
        <v>0</v>
      </c>
      <c r="AD7" s="36">
        <f t="shared" si="2"/>
        <v>1</v>
      </c>
      <c r="AE7" s="36">
        <f t="shared" si="2"/>
        <v>8</v>
      </c>
      <c r="AF7" s="37">
        <f>PRODUCT(AE7/AG7)</f>
        <v>0.34782608695652173</v>
      </c>
      <c r="AG7" s="21">
        <f t="shared" si="2"/>
        <v>23</v>
      </c>
      <c r="AH7" s="18"/>
      <c r="AI7" s="29"/>
      <c r="AJ7" s="41"/>
      <c r="AK7" s="42"/>
      <c r="AL7" s="10"/>
      <c r="AM7" s="36">
        <f>SUM(AM4:AM6)</f>
        <v>0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0</v>
      </c>
      <c r="AQ7" s="36">
        <f t="shared" si="3"/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 t="s">
        <v>30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5</v>
      </c>
      <c r="F12" s="47">
        <f>PRODUCT(AB7+AN7)</f>
        <v>0</v>
      </c>
      <c r="G12" s="47">
        <f>PRODUCT(AC7+AO7)</f>
        <v>0</v>
      </c>
      <c r="H12" s="47">
        <f>PRODUCT(AD7+AP7)</f>
        <v>1</v>
      </c>
      <c r="I12" s="47">
        <f>PRODUCT(AE7+AQ7)</f>
        <v>8</v>
      </c>
      <c r="J12" s="60">
        <f>PRODUCT(I12/K12)</f>
        <v>0.34782608695652173</v>
      </c>
      <c r="K12" s="10">
        <f>PRODUCT(AG7+AS7)</f>
        <v>23</v>
      </c>
      <c r="L12" s="53">
        <f>PRODUCT((F12+G12)/E12)</f>
        <v>0</v>
      </c>
      <c r="M12" s="53">
        <f>PRODUCT(H12/E12)</f>
        <v>0.2</v>
      </c>
      <c r="N12" s="53">
        <f>PRODUCT((F12+G12+H12)/E12)</f>
        <v>0.2</v>
      </c>
      <c r="O12" s="53">
        <f>PRODUCT(I12/E12)</f>
        <v>1.6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</v>
      </c>
      <c r="F13" s="47">
        <f t="shared" ref="F13:I13" si="4">SUM(F10:F12)</f>
        <v>0</v>
      </c>
      <c r="G13" s="47">
        <f t="shared" si="4"/>
        <v>0</v>
      </c>
      <c r="H13" s="47">
        <f t="shared" si="4"/>
        <v>1</v>
      </c>
      <c r="I13" s="47">
        <f t="shared" si="4"/>
        <v>8</v>
      </c>
      <c r="J13" s="60">
        <f>PRODUCT(I13/K13)</f>
        <v>0.34782608695652173</v>
      </c>
      <c r="K13" s="16">
        <f>SUM(K10:K12)</f>
        <v>23</v>
      </c>
      <c r="L13" s="53">
        <f>PRODUCT((F13+G13)/E13)</f>
        <v>0</v>
      </c>
      <c r="M13" s="53">
        <f>PRODUCT(H13/E13)</f>
        <v>0.2</v>
      </c>
      <c r="N13" s="53">
        <f>PRODUCT((F13+G13+H13)/E13)</f>
        <v>0.2</v>
      </c>
      <c r="O13" s="53">
        <f>PRODUCT(I13/E13)</f>
        <v>1.6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2019-08-23T19:13:44Z</dcterms:modified>
</cp:coreProperties>
</file>