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M11" i="1"/>
  <c r="O6" i="1"/>
  <c r="O12" i="1" s="1"/>
  <c r="M6" i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D13" i="1"/>
  <c r="M12" i="1"/>
  <c r="L16" i="1" l="1"/>
  <c r="H19" i="1"/>
  <c r="N18" i="1"/>
  <c r="M18" i="1"/>
  <c r="E19" i="1"/>
  <c r="L19" i="1" s="1"/>
  <c r="G19" i="1"/>
  <c r="I19" i="1"/>
  <c r="M19" i="1" s="1"/>
  <c r="K18" i="1"/>
  <c r="L18" i="1"/>
  <c r="K16" i="1"/>
  <c r="M16" i="1"/>
  <c r="F19" i="1"/>
  <c r="O16" i="1"/>
  <c r="O19" i="1" s="1"/>
  <c r="N12" i="1"/>
  <c r="N16" i="1" s="1"/>
  <c r="N19" i="1" l="1"/>
  <c r="K19" i="1"/>
</calcChain>
</file>

<file path=xl/sharedStrings.xml><?xml version="1.0" encoding="utf-8"?>
<sst xmlns="http://schemas.openxmlformats.org/spreadsheetml/2006/main" count="93" uniqueCount="63">
  <si>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</si>
  <si>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</si>
  <si>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</si>
  <si>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</si>
  <si>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</si>
  <si>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</si>
  <si>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</si>
  <si>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</si>
  <si>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</si>
  <si>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</si>
  <si>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</si>
  <si>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</si>
  <si>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</si>
  <si>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</si>
  <si>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</si>
  <si>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</si>
  <si>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</si>
  <si>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</si>
  <si>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</si>
  <si>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</si>
  <si>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</si>
  <si>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</si>
  <si>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</si>
  <si>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</si>
  <si>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</si>
  <si>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</si>
  <si>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</si>
  <si>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</si>
  <si>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</si>
  <si>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</si>
  <si>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</si>
  <si>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</si>
  <si>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</si>
  <si>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</si>
  <si>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</si>
  <si>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SiiPe  = Siilinjärven Pesis  (1987)</t>
  </si>
  <si>
    <t>ViU = Viinijärven Urheilijat  (1914)</t>
  </si>
  <si>
    <t>Satu Pitkänen</t>
  </si>
  <si>
    <t>12.</t>
  </si>
  <si>
    <t>ViU</t>
  </si>
  <si>
    <t>karsintasarja</t>
  </si>
  <si>
    <t>ykköspesis</t>
  </si>
  <si>
    <t>6.</t>
  </si>
  <si>
    <t>SiiPe</t>
  </si>
  <si>
    <t>KiPa</t>
  </si>
  <si>
    <t>4.11.1981</t>
  </si>
  <si>
    <t>suomensarja</t>
  </si>
  <si>
    <t>ViU  2</t>
  </si>
  <si>
    <t>ENSIMMÄISET</t>
  </si>
  <si>
    <t>Ottelu</t>
  </si>
  <si>
    <t>1.  ottelu</t>
  </si>
  <si>
    <t>Lyöty juoksu</t>
  </si>
  <si>
    <t>Tuotu juoksu</t>
  </si>
  <si>
    <t>4.  ottelu</t>
  </si>
  <si>
    <t>Kunnari</t>
  </si>
  <si>
    <t>13.05. 2000  ViU - PeTo  0-2  (1-3, 3-5)</t>
  </si>
  <si>
    <t xml:space="preserve">  18 v   6 kk   9 pv</t>
  </si>
  <si>
    <t>KiPa = Kiteen Pallo-90  (1990)</t>
  </si>
  <si>
    <t>24.05. 2000  ViU - PattU  0-2  (0-13, 1-8)</t>
  </si>
  <si>
    <t xml:space="preserve">  18 v   6 kk 20 pv</t>
  </si>
  <si>
    <t>17.07. 2005  SiiPe - Kirittäret  0-2  (2-5, 1-7)</t>
  </si>
  <si>
    <t>25.  ottelu</t>
  </si>
  <si>
    <t xml:space="preserve">  23 v   8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</si>
</sst>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7">
        <v>1998</v>
      </c>
      <c r="C4" s="67"/>
      <c r="D4" s="68" t="s">
        <v>47</v>
      </c>
      <c r="E4" s="69"/>
      <c r="F4" s="70" t="s">
        <v>46</v>
      </c>
      <c r="G4" s="71"/>
      <c r="H4" s="72"/>
      <c r="I4" s="67"/>
      <c r="J4" s="67"/>
      <c r="K4" s="67"/>
      <c r="L4" s="67"/>
      <c r="M4" s="67"/>
      <c r="N4" s="67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7">
        <v>1999</v>
      </c>
      <c r="C5" s="67"/>
      <c r="D5" s="68" t="s">
        <v>47</v>
      </c>
      <c r="E5" s="69"/>
      <c r="F5" s="70" t="s">
        <v>46</v>
      </c>
      <c r="G5" s="71"/>
      <c r="H5" s="72"/>
      <c r="I5" s="67"/>
      <c r="J5" s="67"/>
      <c r="K5" s="67"/>
      <c r="L5" s="67"/>
      <c r="M5" s="67"/>
      <c r="N5" s="67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2000</v>
      </c>
      <c r="C6" s="27" t="s">
        <v>38</v>
      </c>
      <c r="D6" s="29" t="s">
        <v>39</v>
      </c>
      <c r="E6" s="59">
        <v>22</v>
      </c>
      <c r="F6" s="27">
        <v>0</v>
      </c>
      <c r="G6" s="27">
        <v>8</v>
      </c>
      <c r="H6" s="27">
        <v>2</v>
      </c>
      <c r="I6" s="27">
        <v>48</v>
      </c>
      <c r="J6" s="27">
        <v>13</v>
      </c>
      <c r="K6" s="27">
        <v>19</v>
      </c>
      <c r="L6" s="27">
        <v>8</v>
      </c>
      <c r="M6" s="27">
        <f>PRODUCT(F6+G6)</f>
        <v>8</v>
      </c>
      <c r="N6" s="30">
        <v>0.35299999999999998</v>
      </c>
      <c r="O6" s="37">
        <f>PRODUCT(I6/N6)</f>
        <v>135.97733711048159</v>
      </c>
      <c r="P6" s="27"/>
      <c r="Q6" s="27"/>
      <c r="R6" s="27"/>
      <c r="S6" s="27"/>
      <c r="T6" s="27"/>
      <c r="U6" s="28">
        <v>7</v>
      </c>
      <c r="V6" s="28">
        <v>0</v>
      </c>
      <c r="W6" s="28">
        <v>3</v>
      </c>
      <c r="X6" s="28">
        <v>0</v>
      </c>
      <c r="Y6" s="28">
        <v>13</v>
      </c>
      <c r="Z6" s="27"/>
      <c r="AA6" s="27"/>
      <c r="AB6" s="27"/>
      <c r="AC6" s="27"/>
      <c r="AD6" s="27"/>
      <c r="AE6" s="27"/>
      <c r="AF6" s="60" t="s">
        <v>40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2001</v>
      </c>
      <c r="C7" s="61"/>
      <c r="D7" s="62" t="s">
        <v>39</v>
      </c>
      <c r="E7" s="63"/>
      <c r="F7" s="64" t="s">
        <v>41</v>
      </c>
      <c r="G7" s="66"/>
      <c r="H7" s="65"/>
      <c r="I7" s="61"/>
      <c r="J7" s="61"/>
      <c r="K7" s="61"/>
      <c r="L7" s="61"/>
      <c r="M7" s="61"/>
      <c r="N7" s="6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1">
        <v>2002</v>
      </c>
      <c r="C8" s="61"/>
      <c r="D8" s="62" t="s">
        <v>44</v>
      </c>
      <c r="E8" s="63"/>
      <c r="F8" s="64" t="s">
        <v>41</v>
      </c>
      <c r="G8" s="66"/>
      <c r="H8" s="65"/>
      <c r="I8" s="61"/>
      <c r="J8" s="61"/>
      <c r="K8" s="61"/>
      <c r="L8" s="61"/>
      <c r="M8" s="61"/>
      <c r="N8" s="61"/>
      <c r="O8" s="37"/>
      <c r="P8" s="27"/>
      <c r="Q8" s="27"/>
      <c r="R8" s="27"/>
      <c r="S8" s="27"/>
      <c r="T8" s="27"/>
      <c r="U8" s="28">
        <v>7</v>
      </c>
      <c r="V8" s="28">
        <v>0</v>
      </c>
      <c r="W8" s="28">
        <v>1</v>
      </c>
      <c r="X8" s="28">
        <v>1</v>
      </c>
      <c r="Y8" s="28">
        <v>12</v>
      </c>
      <c r="Z8" s="27"/>
      <c r="AA8" s="27"/>
      <c r="AB8" s="27"/>
      <c r="AC8" s="27"/>
      <c r="AD8" s="27"/>
      <c r="AE8" s="27"/>
      <c r="AF8" s="60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1">
        <v>2003</v>
      </c>
      <c r="C9" s="61"/>
      <c r="D9" s="62" t="s">
        <v>39</v>
      </c>
      <c r="E9" s="63"/>
      <c r="F9" s="64" t="s">
        <v>41</v>
      </c>
      <c r="G9" s="66"/>
      <c r="H9" s="65"/>
      <c r="I9" s="61"/>
      <c r="J9" s="61"/>
      <c r="K9" s="61"/>
      <c r="L9" s="61"/>
      <c r="M9" s="61"/>
      <c r="N9" s="61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1">
        <v>2004</v>
      </c>
      <c r="C10" s="61"/>
      <c r="D10" s="62" t="s">
        <v>39</v>
      </c>
      <c r="E10" s="63"/>
      <c r="F10" s="64" t="s">
        <v>41</v>
      </c>
      <c r="G10" s="66"/>
      <c r="H10" s="65"/>
      <c r="I10" s="61"/>
      <c r="J10" s="61"/>
      <c r="K10" s="61"/>
      <c r="L10" s="61"/>
      <c r="M10" s="61"/>
      <c r="N10" s="61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2005</v>
      </c>
      <c r="C11" s="27" t="s">
        <v>42</v>
      </c>
      <c r="D11" s="29" t="s">
        <v>43</v>
      </c>
      <c r="E11" s="59">
        <v>3</v>
      </c>
      <c r="F11" s="27">
        <v>1</v>
      </c>
      <c r="G11" s="27">
        <v>2</v>
      </c>
      <c r="H11" s="27">
        <v>1</v>
      </c>
      <c r="I11" s="27">
        <v>9</v>
      </c>
      <c r="J11" s="27">
        <v>1</v>
      </c>
      <c r="K11" s="27">
        <v>3</v>
      </c>
      <c r="L11" s="27">
        <v>2</v>
      </c>
      <c r="M11" s="27">
        <f>PRODUCT(F11+G11)</f>
        <v>3</v>
      </c>
      <c r="N11" s="30">
        <v>0.375</v>
      </c>
      <c r="O11" s="37">
        <f>PRODUCT(I11/N11)</f>
        <v>24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SUM(E6:E11)</f>
        <v>25</v>
      </c>
      <c r="F12" s="19">
        <f t="shared" si="0"/>
        <v>1</v>
      </c>
      <c r="G12" s="19">
        <f t="shared" si="0"/>
        <v>10</v>
      </c>
      <c r="H12" s="19">
        <f t="shared" si="0"/>
        <v>3</v>
      </c>
      <c r="I12" s="19">
        <f t="shared" si="0"/>
        <v>57</v>
      </c>
      <c r="J12" s="19">
        <f t="shared" si="0"/>
        <v>14</v>
      </c>
      <c r="K12" s="19">
        <f t="shared" si="0"/>
        <v>22</v>
      </c>
      <c r="L12" s="19">
        <f t="shared" si="0"/>
        <v>10</v>
      </c>
      <c r="M12" s="19">
        <f t="shared" si="0"/>
        <v>11</v>
      </c>
      <c r="N12" s="31">
        <f>PRODUCT(I12/O12)</f>
        <v>0.35630046748831279</v>
      </c>
      <c r="O12" s="32">
        <f t="shared" ref="O12:AE12" si="1">SUM(O6:O11)</f>
        <v>159.97733711048159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14</v>
      </c>
      <c r="V12" s="19">
        <f t="shared" si="1"/>
        <v>0</v>
      </c>
      <c r="W12" s="19">
        <f t="shared" si="1"/>
        <v>4</v>
      </c>
      <c r="X12" s="19">
        <f t="shared" si="1"/>
        <v>1</v>
      </c>
      <c r="Y12" s="19">
        <f t="shared" si="1"/>
        <v>25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37.666666666666671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48</v>
      </c>
      <c r="Q15" s="13"/>
      <c r="R15" s="13"/>
      <c r="S15" s="13"/>
      <c r="T15" s="73"/>
      <c r="U15" s="73"/>
      <c r="V15" s="73"/>
      <c r="W15" s="73"/>
      <c r="X15" s="73"/>
      <c r="Y15" s="13"/>
      <c r="Z15" s="13"/>
      <c r="AA15" s="13"/>
      <c r="AB15" s="13"/>
      <c r="AC15" s="13"/>
      <c r="AD15" s="13"/>
      <c r="AE15" s="13"/>
      <c r="AF15" s="7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25</v>
      </c>
      <c r="F16" s="27">
        <f>PRODUCT(F12)</f>
        <v>1</v>
      </c>
      <c r="G16" s="27">
        <f>PRODUCT(G12)</f>
        <v>10</v>
      </c>
      <c r="H16" s="27">
        <f>PRODUCT(H12)</f>
        <v>3</v>
      </c>
      <c r="I16" s="27">
        <f>PRODUCT(I12)</f>
        <v>57</v>
      </c>
      <c r="J16" s="1"/>
      <c r="K16" s="43">
        <f>PRODUCT((F16+G16)/E16)</f>
        <v>0.44</v>
      </c>
      <c r="L16" s="43">
        <f>PRODUCT(H16/E16)</f>
        <v>0.12</v>
      </c>
      <c r="M16" s="43">
        <f>PRODUCT(I16/E16)</f>
        <v>2.2799999999999998</v>
      </c>
      <c r="N16" s="30">
        <f>PRODUCT(N12)</f>
        <v>0.35630046748831279</v>
      </c>
      <c r="O16" s="25">
        <f>PRODUCT(O12)</f>
        <v>159.97733711048159</v>
      </c>
      <c r="P16" s="75" t="s">
        <v>49</v>
      </c>
      <c r="Q16" s="76"/>
      <c r="R16" s="76"/>
      <c r="S16" s="77" t="s">
        <v>55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50</v>
      </c>
      <c r="AE16" s="77"/>
      <c r="AF16" s="79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80" t="s">
        <v>51</v>
      </c>
      <c r="Q17" s="81"/>
      <c r="R17" s="81"/>
      <c r="S17" s="82" t="s">
        <v>58</v>
      </c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 t="s">
        <v>53</v>
      </c>
      <c r="AE17" s="82"/>
      <c r="AF17" s="84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14</v>
      </c>
      <c r="F18" s="28">
        <f>PRODUCT(V12)</f>
        <v>0</v>
      </c>
      <c r="G18" s="28">
        <f>PRODUCT(W12)</f>
        <v>4</v>
      </c>
      <c r="H18" s="28">
        <f>PRODUCT(X12)</f>
        <v>1</v>
      </c>
      <c r="I18" s="28">
        <f>PRODUCT(Y12)</f>
        <v>25</v>
      </c>
      <c r="J18" s="1"/>
      <c r="K18" s="50">
        <f>PRODUCT((F18+G18)/E18)</f>
        <v>0.2857142857142857</v>
      </c>
      <c r="L18" s="50">
        <f>PRODUCT(H18/E18)</f>
        <v>7.1428571428571425E-2</v>
      </c>
      <c r="M18" s="50">
        <f>PRODUCT(I18/E18)</f>
        <v>1.7857142857142858</v>
      </c>
      <c r="N18" s="51">
        <f>PRODUCT(I18/O18)</f>
        <v>0.37313432835820898</v>
      </c>
      <c r="O18" s="25">
        <v>67</v>
      </c>
      <c r="P18" s="80" t="s">
        <v>52</v>
      </c>
      <c r="Q18" s="81"/>
      <c r="R18" s="81"/>
      <c r="S18" s="82" t="s">
        <v>55</v>
      </c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3" t="s">
        <v>50</v>
      </c>
      <c r="AE18" s="82"/>
      <c r="AF18" s="84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39</v>
      </c>
      <c r="F19" s="19">
        <f>SUM(F16:F18)</f>
        <v>1</v>
      </c>
      <c r="G19" s="19">
        <f>SUM(G16:G18)</f>
        <v>14</v>
      </c>
      <c r="H19" s="19">
        <f>SUM(H16:H18)</f>
        <v>4</v>
      </c>
      <c r="I19" s="19">
        <f>SUM(I16:I18)</f>
        <v>82</v>
      </c>
      <c r="J19" s="1"/>
      <c r="K19" s="55">
        <f>PRODUCT((F19+G19)/E19)</f>
        <v>0.38461538461538464</v>
      </c>
      <c r="L19" s="55">
        <f>PRODUCT(H19/E19)</f>
        <v>0.10256410256410256</v>
      </c>
      <c r="M19" s="55">
        <f>PRODUCT(I19/E19)</f>
        <v>2.1025641025641026</v>
      </c>
      <c r="N19" s="31">
        <f>PRODUCT(I19/O19)</f>
        <v>0.36126954806984263</v>
      </c>
      <c r="O19" s="25">
        <f>SUM(O16:O18)</f>
        <v>226.97733711048159</v>
      </c>
      <c r="P19" s="85" t="s">
        <v>54</v>
      </c>
      <c r="Q19" s="86"/>
      <c r="R19" s="86"/>
      <c r="S19" s="87" t="s">
        <v>60</v>
      </c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8" t="s">
        <v>61</v>
      </c>
      <c r="AE19" s="87"/>
      <c r="AF19" s="89" t="s">
        <v>62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57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2019-01-27T23:14:04Z</dcterms:modified>
</cp:coreProperties>
</file>