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G8" i="2"/>
  <c r="AG11" i="2" s="1"/>
  <c r="AS11" i="2"/>
  <c r="AQ11" i="2"/>
  <c r="AR11" i="2" s="1"/>
  <c r="AP11" i="2"/>
  <c r="AO11" i="2"/>
  <c r="AN11" i="2"/>
  <c r="AM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H11" i="2"/>
  <c r="H15" i="2" s="1"/>
  <c r="G11" i="2"/>
  <c r="G15" i="2" s="1"/>
  <c r="G17" i="2" s="1"/>
  <c r="F11" i="2"/>
  <c r="F15" i="2" s="1"/>
  <c r="E11" i="2"/>
  <c r="E15" i="2" s="1"/>
  <c r="E17" i="2" s="1"/>
  <c r="I15" i="2" l="1"/>
  <c r="I17" i="2" s="1"/>
  <c r="O17" i="2" s="1"/>
  <c r="M15" i="2"/>
  <c r="N15" i="2"/>
  <c r="L15" i="2"/>
  <c r="J11" i="2"/>
  <c r="K16" i="2"/>
  <c r="J16" i="2" s="1"/>
  <c r="F16" i="2"/>
  <c r="L16" i="2" s="1"/>
  <c r="H16" i="2"/>
  <c r="H17" i="2" s="1"/>
  <c r="M17" i="2" s="1"/>
  <c r="F17" i="2"/>
  <c r="L17" i="2" s="1"/>
  <c r="O16" i="2"/>
  <c r="AF11" i="2"/>
  <c r="O15" i="2" l="1"/>
  <c r="M16" i="2"/>
  <c r="K17" i="2"/>
  <c r="J17" i="2" s="1"/>
  <c r="N17" i="2"/>
  <c r="N16" i="2"/>
</calcChain>
</file>

<file path=xl/sharedStrings.xml><?xml version="1.0" encoding="utf-8"?>
<sst xmlns="http://schemas.openxmlformats.org/spreadsheetml/2006/main" count="92" uniqueCount="39">
  <si>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</si>
  <si>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</si>
  <si>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</si>
  <si>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</si>
  <si>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</si>
  <si>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</si>
  <si>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</si>
  <si>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</si>
  <si>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</si>
  <si>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</si>
  <si>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</si>
  <si>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</si>
  <si>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</si>
  <si>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</si>
  <si>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SiiPe</t>
  </si>
  <si>
    <t>SiiPe = Siilinjärven Pesis  (1987),  kasvattajaseura</t>
  </si>
  <si>
    <t>9.</t>
  </si>
  <si>
    <t>SiiPe  2</t>
  </si>
  <si>
    <t>8.</t>
  </si>
  <si>
    <t>5.</t>
  </si>
  <si>
    <t>Juhani Pirskanen</t>
  </si>
  <si>
    <t>28.12.1997   Siilinjärvi</t>
  </si>
  <si>
    <t>PKP</t>
  </si>
  <si>
    <t>PKP = Puurtilan Kisa-Pojat  (1948)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</si>
  <si>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</si>
  <si>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</si>
  <si>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</si>
  <si>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</si>
  <si>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</si>
  <si>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</si>
  <si>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</si>
  <si>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</si>
  <si>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</si>
  <si>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</si>
  <si>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</si>
  <si>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</si>
  <si>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PuPe  2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</si>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</sst>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1" t="s">
        <v>20</v>
      </c>
      <c r="C1" s="2"/>
      <c r="D1" s="3"/>
      <c r="E1" s="4" t="s">
        <v>21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3" t="s">
        <v>13</v>
      </c>
      <c r="C2" s="34"/>
      <c r="D2" s="35"/>
      <c r="E2" s="12" t="s">
        <v>7</v>
      </c>
      <c r="F2" s="36"/>
      <c r="G2" s="36"/>
      <c r="H2" s="36"/>
      <c r="I2" s="37"/>
      <c r="J2" s="13"/>
      <c r="K2" s="38"/>
      <c r="L2" s="26" t="s">
        <v>25</v>
      </c>
      <c r="M2" s="36"/>
      <c r="N2" s="36"/>
      <c r="O2" s="39"/>
      <c r="P2" s="10"/>
      <c r="Q2" s="26" t="s">
        <v>26</v>
      </c>
      <c r="R2" s="36"/>
      <c r="S2" s="36"/>
      <c r="T2" s="36"/>
      <c r="U2" s="37"/>
      <c r="V2" s="39"/>
      <c r="W2" s="10"/>
      <c r="X2" s="40" t="s">
        <v>27</v>
      </c>
      <c r="Y2" s="41"/>
      <c r="Z2" s="42"/>
      <c r="AA2" s="12" t="s">
        <v>7</v>
      </c>
      <c r="AB2" s="36"/>
      <c r="AC2" s="36"/>
      <c r="AD2" s="36"/>
      <c r="AE2" s="37"/>
      <c r="AF2" s="13"/>
      <c r="AG2" s="38"/>
      <c r="AH2" s="26" t="s">
        <v>28</v>
      </c>
      <c r="AI2" s="36"/>
      <c r="AJ2" s="36"/>
      <c r="AK2" s="39"/>
      <c r="AL2" s="10"/>
      <c r="AM2" s="26" t="s">
        <v>26</v>
      </c>
      <c r="AN2" s="36"/>
      <c r="AO2" s="36"/>
      <c r="AP2" s="36"/>
      <c r="AQ2" s="37"/>
      <c r="AR2" s="39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1" t="s">
        <v>0</v>
      </c>
      <c r="C3" s="11" t="s">
        <v>3</v>
      </c>
      <c r="D3" s="12" t="s">
        <v>1</v>
      </c>
      <c r="E3" s="11" t="s">
        <v>2</v>
      </c>
      <c r="F3" s="11" t="s">
        <v>6</v>
      </c>
      <c r="G3" s="13" t="s">
        <v>4</v>
      </c>
      <c r="H3" s="11" t="s">
        <v>5</v>
      </c>
      <c r="I3" s="11" t="s">
        <v>8</v>
      </c>
      <c r="J3" s="11" t="s">
        <v>9</v>
      </c>
      <c r="K3" s="43"/>
      <c r="L3" s="11" t="s">
        <v>4</v>
      </c>
      <c r="M3" s="11" t="s">
        <v>5</v>
      </c>
      <c r="N3" s="11" t="s">
        <v>29</v>
      </c>
      <c r="O3" s="11" t="s">
        <v>8</v>
      </c>
      <c r="P3" s="14"/>
      <c r="Q3" s="11" t="s">
        <v>2</v>
      </c>
      <c r="R3" s="11" t="s">
        <v>6</v>
      </c>
      <c r="S3" s="13" t="s">
        <v>4</v>
      </c>
      <c r="T3" s="11" t="s">
        <v>5</v>
      </c>
      <c r="U3" s="11" t="s">
        <v>8</v>
      </c>
      <c r="V3" s="11" t="s">
        <v>9</v>
      </c>
      <c r="W3" s="43"/>
      <c r="X3" s="11" t="s">
        <v>0</v>
      </c>
      <c r="Y3" s="11" t="s">
        <v>3</v>
      </c>
      <c r="Z3" s="12" t="s">
        <v>1</v>
      </c>
      <c r="AA3" s="11" t="s">
        <v>2</v>
      </c>
      <c r="AB3" s="11" t="s">
        <v>6</v>
      </c>
      <c r="AC3" s="13" t="s">
        <v>4</v>
      </c>
      <c r="AD3" s="11" t="s">
        <v>5</v>
      </c>
      <c r="AE3" s="11" t="s">
        <v>8</v>
      </c>
      <c r="AF3" s="11" t="s">
        <v>9</v>
      </c>
      <c r="AG3" s="43"/>
      <c r="AH3" s="11" t="s">
        <v>4</v>
      </c>
      <c r="AI3" s="11" t="s">
        <v>5</v>
      </c>
      <c r="AJ3" s="11" t="s">
        <v>29</v>
      </c>
      <c r="AK3" s="11" t="s">
        <v>8</v>
      </c>
      <c r="AL3" s="14"/>
      <c r="AM3" s="11" t="s">
        <v>2</v>
      </c>
      <c r="AN3" s="11" t="s">
        <v>6</v>
      </c>
      <c r="AO3" s="13" t="s">
        <v>4</v>
      </c>
      <c r="AP3" s="11" t="s">
        <v>5</v>
      </c>
      <c r="AQ3" s="11" t="s">
        <v>8</v>
      </c>
      <c r="AR3" s="11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8"/>
      <c r="C4" s="20"/>
      <c r="D4" s="1"/>
      <c r="E4" s="18"/>
      <c r="F4" s="18"/>
      <c r="G4" s="18"/>
      <c r="H4" s="19"/>
      <c r="I4" s="18"/>
      <c r="J4" s="44"/>
      <c r="K4" s="22"/>
      <c r="L4" s="45"/>
      <c r="M4" s="11"/>
      <c r="N4" s="11"/>
      <c r="O4" s="11"/>
      <c r="P4" s="14"/>
      <c r="Q4" s="18"/>
      <c r="R4" s="18"/>
      <c r="S4" s="19"/>
      <c r="T4" s="18"/>
      <c r="U4" s="18"/>
      <c r="V4" s="46"/>
      <c r="W4" s="22"/>
      <c r="X4" s="18">
        <v>2014</v>
      </c>
      <c r="Y4" s="18" t="s">
        <v>19</v>
      </c>
      <c r="Z4" s="1" t="s">
        <v>17</v>
      </c>
      <c r="AA4" s="18">
        <v>9</v>
      </c>
      <c r="AB4" s="18">
        <v>2</v>
      </c>
      <c r="AC4" s="18">
        <v>5</v>
      </c>
      <c r="AD4" s="18">
        <v>5</v>
      </c>
      <c r="AE4" s="18">
        <v>23</v>
      </c>
      <c r="AF4" s="29">
        <v>0.41810000000000003</v>
      </c>
      <c r="AG4" s="67">
        <v>55</v>
      </c>
      <c r="AH4" s="11"/>
      <c r="AI4" s="11"/>
      <c r="AJ4" s="11"/>
      <c r="AK4" s="11"/>
      <c r="AL4" s="14"/>
      <c r="AM4" s="18"/>
      <c r="AN4" s="18"/>
      <c r="AO4" s="18"/>
      <c r="AP4" s="18"/>
      <c r="AQ4" s="18"/>
      <c r="AR4" s="47"/>
      <c r="AS4" s="48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8">
        <v>2015</v>
      </c>
      <c r="C5" s="20" t="s">
        <v>16</v>
      </c>
      <c r="D5" s="1" t="s">
        <v>14</v>
      </c>
      <c r="E5" s="18">
        <v>1</v>
      </c>
      <c r="F5" s="18">
        <v>0</v>
      </c>
      <c r="G5" s="18">
        <v>0</v>
      </c>
      <c r="H5" s="19">
        <v>0</v>
      </c>
      <c r="I5" s="18">
        <v>1</v>
      </c>
      <c r="J5" s="44">
        <v>0.14280000000000001</v>
      </c>
      <c r="K5" s="22">
        <v>7</v>
      </c>
      <c r="L5" s="45"/>
      <c r="M5" s="11"/>
      <c r="N5" s="11"/>
      <c r="O5" s="11"/>
      <c r="P5" s="14"/>
      <c r="Q5" s="18"/>
      <c r="R5" s="18"/>
      <c r="S5" s="19"/>
      <c r="T5" s="18"/>
      <c r="U5" s="18"/>
      <c r="V5" s="46"/>
      <c r="W5" s="22"/>
      <c r="X5" s="18">
        <v>2015</v>
      </c>
      <c r="Y5" s="18" t="s">
        <v>18</v>
      </c>
      <c r="Z5" s="1" t="s">
        <v>17</v>
      </c>
      <c r="AA5" s="18">
        <v>16</v>
      </c>
      <c r="AB5" s="18">
        <v>0</v>
      </c>
      <c r="AC5" s="18">
        <v>4</v>
      </c>
      <c r="AD5" s="18">
        <v>5</v>
      </c>
      <c r="AE5" s="18">
        <v>47</v>
      </c>
      <c r="AF5" s="29">
        <v>0.51080000000000003</v>
      </c>
      <c r="AG5" s="67">
        <v>92</v>
      </c>
      <c r="AH5" s="11"/>
      <c r="AI5" s="11"/>
      <c r="AJ5" s="11"/>
      <c r="AK5" s="11"/>
      <c r="AL5" s="14"/>
      <c r="AM5" s="18"/>
      <c r="AN5" s="18"/>
      <c r="AO5" s="18"/>
      <c r="AP5" s="18"/>
      <c r="AQ5" s="18"/>
      <c r="AR5" s="47"/>
      <c r="AS5" s="48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8"/>
      <c r="C6" s="20"/>
      <c r="D6" s="1"/>
      <c r="E6" s="18"/>
      <c r="F6" s="18"/>
      <c r="G6" s="18"/>
      <c r="H6" s="19"/>
      <c r="I6" s="18"/>
      <c r="J6" s="44"/>
      <c r="K6" s="22"/>
      <c r="L6" s="45"/>
      <c r="M6" s="11"/>
      <c r="N6" s="11"/>
      <c r="O6" s="11"/>
      <c r="P6" s="14"/>
      <c r="Q6" s="18"/>
      <c r="R6" s="18"/>
      <c r="S6" s="19"/>
      <c r="T6" s="18"/>
      <c r="U6" s="18"/>
      <c r="V6" s="46"/>
      <c r="W6" s="22"/>
      <c r="X6" s="18">
        <v>2016</v>
      </c>
      <c r="Y6" s="18" t="s">
        <v>18</v>
      </c>
      <c r="Z6" s="1" t="s">
        <v>22</v>
      </c>
      <c r="AA6" s="18">
        <v>15</v>
      </c>
      <c r="AB6" s="18">
        <v>0</v>
      </c>
      <c r="AC6" s="18">
        <v>3</v>
      </c>
      <c r="AD6" s="18">
        <v>26</v>
      </c>
      <c r="AE6" s="18">
        <v>71</v>
      </c>
      <c r="AF6" s="29">
        <v>0.60160000000000002</v>
      </c>
      <c r="AG6" s="67">
        <v>118</v>
      </c>
      <c r="AH6" s="11"/>
      <c r="AI6" s="11" t="s">
        <v>16</v>
      </c>
      <c r="AJ6" s="11"/>
      <c r="AK6" s="11"/>
      <c r="AL6" s="14"/>
      <c r="AM6" s="18"/>
      <c r="AN6" s="18"/>
      <c r="AO6" s="18"/>
      <c r="AP6" s="18"/>
      <c r="AQ6" s="18"/>
      <c r="AR6" s="47"/>
      <c r="AS6" s="48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8"/>
      <c r="C7" s="20"/>
      <c r="D7" s="1"/>
      <c r="E7" s="18"/>
      <c r="F7" s="18"/>
      <c r="G7" s="18"/>
      <c r="H7" s="19"/>
      <c r="I7" s="18"/>
      <c r="J7" s="44"/>
      <c r="K7" s="22"/>
      <c r="L7" s="45"/>
      <c r="M7" s="11"/>
      <c r="N7" s="11"/>
      <c r="O7" s="11"/>
      <c r="P7" s="14"/>
      <c r="Q7" s="18"/>
      <c r="R7" s="18"/>
      <c r="S7" s="19"/>
      <c r="T7" s="18"/>
      <c r="U7" s="18"/>
      <c r="V7" s="46"/>
      <c r="W7" s="22"/>
      <c r="X7" s="18">
        <v>2017</v>
      </c>
      <c r="Y7" s="18" t="s">
        <v>24</v>
      </c>
      <c r="Z7" s="1" t="s">
        <v>22</v>
      </c>
      <c r="AA7" s="18">
        <v>10</v>
      </c>
      <c r="AB7" s="18">
        <v>0</v>
      </c>
      <c r="AC7" s="18">
        <v>4</v>
      </c>
      <c r="AD7" s="18">
        <v>6</v>
      </c>
      <c r="AE7" s="18">
        <v>32</v>
      </c>
      <c r="AF7" s="29">
        <v>0.61529999999999996</v>
      </c>
      <c r="AG7" s="67">
        <v>52</v>
      </c>
      <c r="AH7" s="11"/>
      <c r="AI7" s="11"/>
      <c r="AJ7" s="11"/>
      <c r="AK7" s="11"/>
      <c r="AL7" s="14"/>
      <c r="AM7" s="18"/>
      <c r="AN7" s="18"/>
      <c r="AO7" s="18"/>
      <c r="AP7" s="18"/>
      <c r="AQ7" s="18"/>
      <c r="AR7" s="47"/>
      <c r="AS7" s="48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8"/>
      <c r="C8" s="20"/>
      <c r="D8" s="1"/>
      <c r="E8" s="18"/>
      <c r="F8" s="18"/>
      <c r="G8" s="18"/>
      <c r="H8" s="19"/>
      <c r="I8" s="18"/>
      <c r="J8" s="44"/>
      <c r="K8" s="22"/>
      <c r="L8" s="45"/>
      <c r="M8" s="11"/>
      <c r="N8" s="11"/>
      <c r="O8" s="11"/>
      <c r="P8" s="14"/>
      <c r="Q8" s="18"/>
      <c r="R8" s="18"/>
      <c r="S8" s="19"/>
      <c r="T8" s="18"/>
      <c r="U8" s="18"/>
      <c r="V8" s="46"/>
      <c r="W8" s="22"/>
      <c r="X8" s="18">
        <v>2018</v>
      </c>
      <c r="Y8" s="18" t="s">
        <v>35</v>
      </c>
      <c r="Z8" s="1" t="s">
        <v>36</v>
      </c>
      <c r="AA8" s="18">
        <v>13</v>
      </c>
      <c r="AB8" s="18">
        <v>1</v>
      </c>
      <c r="AC8" s="18">
        <v>7</v>
      </c>
      <c r="AD8" s="18">
        <v>24</v>
      </c>
      <c r="AE8" s="18">
        <v>70</v>
      </c>
      <c r="AF8" s="29">
        <v>0.70699999999999996</v>
      </c>
      <c r="AG8" s="67">
        <f>PRODUCT(AE8/AF8)</f>
        <v>99.009900990099013</v>
      </c>
      <c r="AH8" s="11"/>
      <c r="AI8" s="11" t="s">
        <v>19</v>
      </c>
      <c r="AJ8" s="11"/>
      <c r="AK8" s="11" t="s">
        <v>18</v>
      </c>
      <c r="AL8" s="14"/>
      <c r="AM8" s="18">
        <v>1</v>
      </c>
      <c r="AN8" s="18">
        <v>0</v>
      </c>
      <c r="AO8" s="18">
        <v>0</v>
      </c>
      <c r="AP8" s="18">
        <v>0</v>
      </c>
      <c r="AQ8" s="18">
        <v>2</v>
      </c>
      <c r="AR8" s="46">
        <v>0.5</v>
      </c>
      <c r="AS8" s="14">
        <f>PRODUCT(AQ8/AR8)</f>
        <v>4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18">
        <v>2019</v>
      </c>
      <c r="C9" s="20" t="s">
        <v>35</v>
      </c>
      <c r="D9" s="1" t="s">
        <v>37</v>
      </c>
      <c r="E9" s="18">
        <v>2</v>
      </c>
      <c r="F9" s="18">
        <v>0</v>
      </c>
      <c r="G9" s="18">
        <v>0</v>
      </c>
      <c r="H9" s="19">
        <v>0</v>
      </c>
      <c r="I9" s="18">
        <v>5</v>
      </c>
      <c r="J9" s="44">
        <v>0.45450000000000002</v>
      </c>
      <c r="K9" s="22">
        <v>11</v>
      </c>
      <c r="L9" s="45"/>
      <c r="M9" s="11"/>
      <c r="N9" s="11"/>
      <c r="O9" s="11"/>
      <c r="P9" s="14"/>
      <c r="Q9" s="18"/>
      <c r="R9" s="18"/>
      <c r="S9" s="19"/>
      <c r="T9" s="18"/>
      <c r="U9" s="18"/>
      <c r="V9" s="46"/>
      <c r="W9" s="22"/>
      <c r="X9" s="18">
        <v>2019</v>
      </c>
      <c r="Y9" s="18" t="s">
        <v>18</v>
      </c>
      <c r="Z9" s="1" t="s">
        <v>36</v>
      </c>
      <c r="AA9" s="18">
        <v>14</v>
      </c>
      <c r="AB9" s="18">
        <v>1</v>
      </c>
      <c r="AC9" s="18">
        <v>3</v>
      </c>
      <c r="AD9" s="18">
        <v>12</v>
      </c>
      <c r="AE9" s="18">
        <v>50</v>
      </c>
      <c r="AF9" s="29">
        <v>0.55549999999999999</v>
      </c>
      <c r="AG9" s="22">
        <v>90</v>
      </c>
      <c r="AH9" s="45"/>
      <c r="AI9" s="11"/>
      <c r="AJ9" s="11"/>
      <c r="AK9" s="11"/>
      <c r="AL9" s="14"/>
      <c r="AM9" s="18"/>
      <c r="AN9" s="18"/>
      <c r="AO9" s="18"/>
      <c r="AP9" s="18"/>
      <c r="AQ9" s="18"/>
      <c r="AR9" s="46"/>
      <c r="AS9" s="1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18">
        <v>2020</v>
      </c>
      <c r="C10" s="18" t="s">
        <v>35</v>
      </c>
      <c r="D10" s="1" t="s">
        <v>37</v>
      </c>
      <c r="E10" s="18">
        <v>1</v>
      </c>
      <c r="F10" s="18">
        <v>0</v>
      </c>
      <c r="G10" s="18">
        <v>0</v>
      </c>
      <c r="H10" s="18">
        <v>0</v>
      </c>
      <c r="I10" s="18">
        <v>0</v>
      </c>
      <c r="J10" s="44">
        <v>0</v>
      </c>
      <c r="K10" s="22">
        <v>0</v>
      </c>
      <c r="L10" s="45"/>
      <c r="M10" s="11"/>
      <c r="N10" s="11"/>
      <c r="O10" s="11"/>
      <c r="P10" s="68"/>
      <c r="Q10" s="18"/>
      <c r="R10" s="18"/>
      <c r="S10" s="19"/>
      <c r="T10" s="18"/>
      <c r="U10" s="18"/>
      <c r="V10" s="47"/>
      <c r="W10" s="22"/>
      <c r="X10" s="18">
        <v>2020</v>
      </c>
      <c r="Y10" s="18" t="s">
        <v>18</v>
      </c>
      <c r="Z10" s="1" t="s">
        <v>36</v>
      </c>
      <c r="AA10" s="18">
        <v>5</v>
      </c>
      <c r="AB10" s="18">
        <v>0</v>
      </c>
      <c r="AC10" s="18">
        <v>0</v>
      </c>
      <c r="AD10" s="18">
        <v>4</v>
      </c>
      <c r="AE10" s="18">
        <v>17</v>
      </c>
      <c r="AF10" s="44">
        <v>0.45939999999999998</v>
      </c>
      <c r="AG10" s="22">
        <v>37</v>
      </c>
      <c r="AH10" s="45"/>
      <c r="AI10" s="11"/>
      <c r="AJ10" s="11"/>
      <c r="AK10" s="11"/>
      <c r="AL10" s="14"/>
      <c r="AM10" s="18"/>
      <c r="AN10" s="18"/>
      <c r="AO10" s="18"/>
      <c r="AP10" s="18"/>
      <c r="AQ10" s="18"/>
      <c r="AR10" s="47"/>
      <c r="AS10" s="48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7" t="s">
        <v>30</v>
      </c>
      <c r="C11" s="8"/>
      <c r="D11" s="6"/>
      <c r="E11" s="9">
        <f>SUM(E4:E10)</f>
        <v>4</v>
      </c>
      <c r="F11" s="9">
        <f>SUM(F4:F10)</f>
        <v>0</v>
      </c>
      <c r="G11" s="9">
        <f>SUM(G4:G10)</f>
        <v>0</v>
      </c>
      <c r="H11" s="9">
        <f>SUM(H4:H10)</f>
        <v>0</v>
      </c>
      <c r="I11" s="9">
        <f>SUM(I4:I10)</f>
        <v>6</v>
      </c>
      <c r="J11" s="49">
        <f>PRODUCT(I11/K11)</f>
        <v>0.33333333333333331</v>
      </c>
      <c r="K11" s="38">
        <f>SUM(K4:K10)</f>
        <v>18</v>
      </c>
      <c r="L11" s="26"/>
      <c r="M11" s="37"/>
      <c r="N11" s="50"/>
      <c r="O11" s="51"/>
      <c r="P11" s="14"/>
      <c r="Q11" s="9">
        <f>SUM(Q4:Q10)</f>
        <v>0</v>
      </c>
      <c r="R11" s="9">
        <f>SUM(R4:R10)</f>
        <v>0</v>
      </c>
      <c r="S11" s="9">
        <f>SUM(S4:S10)</f>
        <v>0</v>
      </c>
      <c r="T11" s="9">
        <f>SUM(T4:T10)</f>
        <v>0</v>
      </c>
      <c r="U11" s="9">
        <f>SUM(U4:U10)</f>
        <v>0</v>
      </c>
      <c r="V11" s="23">
        <v>0</v>
      </c>
      <c r="W11" s="38">
        <f>SUM(W4:W10)</f>
        <v>0</v>
      </c>
      <c r="X11" s="21" t="s">
        <v>30</v>
      </c>
      <c r="Y11" s="15"/>
      <c r="Z11" s="13"/>
      <c r="AA11" s="9">
        <f>SUM(AA4:AA10)</f>
        <v>82</v>
      </c>
      <c r="AB11" s="9">
        <f>SUM(AB4:AB10)</f>
        <v>4</v>
      </c>
      <c r="AC11" s="9">
        <f>SUM(AC4:AC10)</f>
        <v>26</v>
      </c>
      <c r="AD11" s="9">
        <f>SUM(AD4:AD10)</f>
        <v>82</v>
      </c>
      <c r="AE11" s="9">
        <f>SUM(AE4:AE10)</f>
        <v>310</v>
      </c>
      <c r="AF11" s="49">
        <f>PRODUCT(AE11/AG11)</f>
        <v>0.57089198453796219</v>
      </c>
      <c r="AG11" s="38">
        <f>SUM(AG4:AG10)</f>
        <v>543.00990099009903</v>
      </c>
      <c r="AH11" s="26"/>
      <c r="AI11" s="37"/>
      <c r="AJ11" s="50"/>
      <c r="AK11" s="51"/>
      <c r="AL11" s="14"/>
      <c r="AM11" s="9">
        <f>SUM(AM4:AM10)</f>
        <v>1</v>
      </c>
      <c r="AN11" s="9">
        <f>SUM(AN4:AN10)</f>
        <v>0</v>
      </c>
      <c r="AO11" s="9">
        <f>SUM(AO4:AO10)</f>
        <v>0</v>
      </c>
      <c r="AP11" s="9">
        <f>SUM(AP4:AP10)</f>
        <v>0</v>
      </c>
      <c r="AQ11" s="9">
        <f>SUM(AQ4:AQ10)</f>
        <v>2</v>
      </c>
      <c r="AR11" s="49">
        <f>PRODUCT(AQ11/AS11)</f>
        <v>0.5</v>
      </c>
      <c r="AS11" s="43">
        <f>SUM(AS4:AS10)</f>
        <v>4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2"/>
      <c r="K12" s="22"/>
      <c r="L12" s="14"/>
      <c r="M12" s="14"/>
      <c r="N12" s="14"/>
      <c r="O12" s="14"/>
      <c r="P12" s="24"/>
      <c r="Q12" s="24"/>
      <c r="R12" s="25"/>
      <c r="S12" s="24"/>
      <c r="T12" s="24"/>
      <c r="U12" s="14"/>
      <c r="V12" s="14"/>
      <c r="W12" s="22"/>
      <c r="X12" s="24"/>
      <c r="Y12" s="24"/>
      <c r="Z12" s="24"/>
      <c r="AA12" s="24"/>
      <c r="AB12" s="24"/>
      <c r="AC12" s="24"/>
      <c r="AD12" s="24"/>
      <c r="AE12" s="24"/>
      <c r="AF12" s="52"/>
      <c r="AG12" s="22"/>
      <c r="AH12" s="14"/>
      <c r="AI12" s="14"/>
      <c r="AJ12" s="14"/>
      <c r="AK12" s="14"/>
      <c r="AL12" s="24"/>
      <c r="AM12" s="24"/>
      <c r="AN12" s="25"/>
      <c r="AO12" s="24"/>
      <c r="AP12" s="24"/>
      <c r="AQ12" s="14"/>
      <c r="AR12" s="14"/>
      <c r="AS12" s="22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3" t="s">
        <v>31</v>
      </c>
      <c r="C13" s="54"/>
      <c r="D13" s="55"/>
      <c r="E13" s="13" t="s">
        <v>2</v>
      </c>
      <c r="F13" s="11" t="s">
        <v>6</v>
      </c>
      <c r="G13" s="13" t="s">
        <v>4</v>
      </c>
      <c r="H13" s="11" t="s">
        <v>5</v>
      </c>
      <c r="I13" s="11" t="s">
        <v>8</v>
      </c>
      <c r="J13" s="11" t="s">
        <v>9</v>
      </c>
      <c r="K13" s="14"/>
      <c r="L13" s="11" t="s">
        <v>10</v>
      </c>
      <c r="M13" s="11" t="s">
        <v>11</v>
      </c>
      <c r="N13" s="11" t="s">
        <v>32</v>
      </c>
      <c r="O13" s="11" t="s">
        <v>33</v>
      </c>
      <c r="Q13" s="25"/>
      <c r="R13" s="25" t="s">
        <v>12</v>
      </c>
      <c r="S13" s="25"/>
      <c r="T13" s="24" t="s">
        <v>15</v>
      </c>
      <c r="U13" s="14"/>
      <c r="V13" s="22"/>
      <c r="W13" s="22"/>
      <c r="X13" s="56"/>
      <c r="Y13" s="56"/>
      <c r="Z13" s="56"/>
      <c r="AA13" s="56"/>
      <c r="AB13" s="56"/>
      <c r="AC13" s="25"/>
      <c r="AD13" s="25"/>
      <c r="AE13" s="25"/>
      <c r="AF13" s="24"/>
      <c r="AG13" s="24"/>
      <c r="AH13" s="24"/>
      <c r="AI13" s="24"/>
      <c r="AJ13" s="24"/>
      <c r="AK13" s="24"/>
      <c r="AM13" s="22"/>
      <c r="AN13" s="56"/>
      <c r="AO13" s="56"/>
      <c r="AP13" s="56"/>
      <c r="AQ13" s="56"/>
      <c r="AR13" s="56"/>
      <c r="AS13" s="56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7" t="s">
        <v>34</v>
      </c>
      <c r="C14" s="3"/>
      <c r="D14" s="28"/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8">
        <v>0</v>
      </c>
      <c r="K14" s="24">
        <v>0</v>
      </c>
      <c r="L14" s="59">
        <v>0</v>
      </c>
      <c r="M14" s="59">
        <v>0</v>
      </c>
      <c r="N14" s="59">
        <v>0</v>
      </c>
      <c r="O14" s="59">
        <v>0</v>
      </c>
      <c r="Q14" s="25"/>
      <c r="R14" s="25"/>
      <c r="S14" s="25"/>
      <c r="T14" s="24" t="s">
        <v>23</v>
      </c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0" t="s">
        <v>13</v>
      </c>
      <c r="C15" s="61"/>
      <c r="D15" s="62"/>
      <c r="E15" s="57">
        <f>PRODUCT(E11+Q11)</f>
        <v>4</v>
      </c>
      <c r="F15" s="57">
        <f>PRODUCT(F11+R11)</f>
        <v>0</v>
      </c>
      <c r="G15" s="57">
        <f>PRODUCT(G11+S11)</f>
        <v>0</v>
      </c>
      <c r="H15" s="57">
        <f>PRODUCT(H11+T11)</f>
        <v>0</v>
      </c>
      <c r="I15" s="57">
        <f>PRODUCT(I11+U11)</f>
        <v>6</v>
      </c>
      <c r="J15" s="58">
        <v>0.14299999999999999</v>
      </c>
      <c r="K15" s="24">
        <f>PRODUCT(K11+W11)</f>
        <v>18</v>
      </c>
      <c r="L15" s="59">
        <f>PRODUCT((F15+G15)/E15)</f>
        <v>0</v>
      </c>
      <c r="M15" s="59">
        <f>PRODUCT(H15/E15)</f>
        <v>0</v>
      </c>
      <c r="N15" s="59">
        <f>PRODUCT((F15+G15+H15)/E15)</f>
        <v>0</v>
      </c>
      <c r="O15" s="59">
        <f>PRODUCT(I15/E15)</f>
        <v>1.5</v>
      </c>
      <c r="Q15" s="25"/>
      <c r="R15" s="25"/>
      <c r="S15" s="25"/>
      <c r="T15" s="24" t="s">
        <v>38</v>
      </c>
      <c r="U15" s="24"/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16" t="s">
        <v>27</v>
      </c>
      <c r="C16" s="63"/>
      <c r="D16" s="17"/>
      <c r="E16" s="57">
        <f>PRODUCT(AA11+AM11)</f>
        <v>83</v>
      </c>
      <c r="F16" s="57">
        <f>PRODUCT(AB11+AN11)</f>
        <v>4</v>
      </c>
      <c r="G16" s="57">
        <f>PRODUCT(AC11+AO11)</f>
        <v>26</v>
      </c>
      <c r="H16" s="57">
        <f>PRODUCT(AD11+AP11)</f>
        <v>82</v>
      </c>
      <c r="I16" s="57">
        <f>PRODUCT(AE11+AQ11)</f>
        <v>312</v>
      </c>
      <c r="J16" s="58">
        <f>PRODUCT(I16/K16)</f>
        <v>0.5703735881841876</v>
      </c>
      <c r="K16" s="14">
        <f>PRODUCT(AG11+AS11)</f>
        <v>547.00990099009903</v>
      </c>
      <c r="L16" s="59">
        <f>PRODUCT((F16+G16)/E16)</f>
        <v>0.36144578313253012</v>
      </c>
      <c r="M16" s="59">
        <f>PRODUCT(H16/E16)</f>
        <v>0.98795180722891562</v>
      </c>
      <c r="N16" s="59">
        <f>PRODUCT((F16+G16+H16)/E16)</f>
        <v>1.3493975903614457</v>
      </c>
      <c r="O16" s="59">
        <f>PRODUCT(I16/E16)</f>
        <v>3.7590361445783134</v>
      </c>
      <c r="Q16" s="25"/>
      <c r="R16" s="25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1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4" t="s">
        <v>30</v>
      </c>
      <c r="C17" s="65"/>
      <c r="D17" s="66"/>
      <c r="E17" s="57">
        <f>SUM(E14:E16)</f>
        <v>87</v>
      </c>
      <c r="F17" s="57">
        <f t="shared" ref="F17:I17" si="0">SUM(F14:F16)</f>
        <v>4</v>
      </c>
      <c r="G17" s="57">
        <f t="shared" si="0"/>
        <v>26</v>
      </c>
      <c r="H17" s="57">
        <f t="shared" si="0"/>
        <v>82</v>
      </c>
      <c r="I17" s="57">
        <f t="shared" si="0"/>
        <v>318</v>
      </c>
      <c r="J17" s="58">
        <f>PRODUCT(I17/K17)</f>
        <v>0.56282199558406054</v>
      </c>
      <c r="K17" s="24">
        <f>SUM(K14:K16)</f>
        <v>565.00990099009903</v>
      </c>
      <c r="L17" s="59">
        <f>PRODUCT((F17+G17)/E17)</f>
        <v>0.34482758620689657</v>
      </c>
      <c r="M17" s="59">
        <f>PRODUCT(H17/E17)</f>
        <v>0.94252873563218387</v>
      </c>
      <c r="N17" s="59">
        <f>PRODUCT((F17+G17+H17)/E17)</f>
        <v>1.2873563218390804</v>
      </c>
      <c r="O17" s="59">
        <f>PRODUCT(I17/E17)</f>
        <v>3.6551724137931036</v>
      </c>
      <c r="Q17" s="14"/>
      <c r="R17" s="14"/>
      <c r="S17" s="1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4"/>
      <c r="F18" s="14"/>
      <c r="G18" s="14"/>
      <c r="H18" s="14"/>
      <c r="I18" s="14"/>
      <c r="J18" s="24"/>
      <c r="K18" s="24"/>
      <c r="L18" s="14"/>
      <c r="M18" s="14"/>
      <c r="N18" s="14"/>
      <c r="O18" s="1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4"/>
      <c r="R90" s="14"/>
      <c r="S90" s="1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4"/>
      <c r="R91" s="14"/>
      <c r="S91" s="1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4"/>
      <c r="R92" s="14"/>
      <c r="S92" s="1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4"/>
      <c r="R93" s="14"/>
      <c r="S93" s="1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4"/>
      <c r="R94" s="14"/>
      <c r="S94" s="1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4"/>
      <c r="R95" s="14"/>
      <c r="S95" s="1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4"/>
      <c r="R96" s="14"/>
      <c r="S96" s="1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4"/>
      <c r="R97" s="14"/>
      <c r="S97" s="1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4"/>
      <c r="R98" s="14"/>
      <c r="S98" s="1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4"/>
      <c r="R99" s="14"/>
      <c r="S99" s="1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4"/>
      <c r="R100" s="14"/>
      <c r="S100" s="1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4"/>
      <c r="R101" s="14"/>
      <c r="S101" s="1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4"/>
      <c r="R102" s="14"/>
      <c r="S102" s="14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4"/>
      <c r="R103" s="14"/>
      <c r="S103" s="14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4"/>
      <c r="R104" s="14"/>
      <c r="S104" s="14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4"/>
      <c r="R105" s="14"/>
      <c r="S105" s="14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4"/>
      <c r="R106" s="14"/>
      <c r="S106" s="14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4"/>
      <c r="R107" s="14"/>
      <c r="S107" s="14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4"/>
      <c r="R108" s="14"/>
      <c r="S108" s="14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4"/>
      <c r="R109" s="14"/>
      <c r="S109" s="14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4"/>
      <c r="R110" s="14"/>
      <c r="S110" s="14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4"/>
      <c r="R111" s="14"/>
      <c r="S111" s="14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4"/>
      <c r="R112" s="14"/>
      <c r="S112" s="14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4"/>
      <c r="R113" s="14"/>
      <c r="S113" s="14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4"/>
      <c r="R114" s="14"/>
      <c r="S114" s="14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4"/>
      <c r="R115" s="14"/>
      <c r="S115" s="14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4"/>
      <c r="R116" s="14"/>
      <c r="S116" s="14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4"/>
      <c r="R117" s="14"/>
      <c r="S117" s="14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4"/>
      <c r="R118" s="14"/>
      <c r="S118" s="14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4"/>
      <c r="R119" s="14"/>
      <c r="S119" s="14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4"/>
      <c r="R120" s="14"/>
      <c r="S120" s="14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4"/>
      <c r="R121" s="14"/>
      <c r="S121" s="14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4"/>
      <c r="R122" s="14"/>
      <c r="S122" s="14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4"/>
      <c r="R123" s="14"/>
      <c r="S123" s="14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4"/>
      <c r="R124" s="14"/>
      <c r="S124" s="14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4"/>
      <c r="R125" s="14"/>
      <c r="S125" s="14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4"/>
      <c r="R126" s="14"/>
      <c r="S126" s="14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4"/>
      <c r="R127" s="14"/>
      <c r="S127" s="14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4"/>
      <c r="R128" s="14"/>
      <c r="S128" s="14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4"/>
      <c r="R129" s="14"/>
      <c r="S129" s="14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4"/>
      <c r="R130" s="14"/>
      <c r="S130" s="14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4"/>
      <c r="R131" s="14"/>
      <c r="S131" s="14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4"/>
      <c r="R132" s="14"/>
      <c r="S132" s="14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4"/>
      <c r="R133" s="14"/>
      <c r="S133" s="14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4"/>
      <c r="R134" s="14"/>
      <c r="S134" s="14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4"/>
      <c r="R135" s="14"/>
      <c r="S135" s="14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4"/>
      <c r="R136" s="14"/>
      <c r="S136" s="14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4"/>
      <c r="R137" s="14"/>
      <c r="S137" s="14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4"/>
      <c r="R138" s="14"/>
      <c r="S138" s="14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4"/>
      <c r="R139" s="14"/>
      <c r="S139" s="14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4"/>
      <c r="R140" s="14"/>
      <c r="S140" s="14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4"/>
      <c r="R141" s="14"/>
      <c r="S141" s="14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4"/>
      <c r="R142" s="14"/>
      <c r="S142" s="14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4"/>
      <c r="R143" s="14"/>
      <c r="S143" s="14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4"/>
      <c r="R144" s="14"/>
      <c r="S144" s="14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4"/>
      <c r="R145" s="14"/>
      <c r="S145" s="14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4"/>
      <c r="R146" s="14"/>
      <c r="S146" s="14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4"/>
      <c r="R147" s="14"/>
      <c r="S147" s="14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4"/>
      <c r="R148" s="14"/>
      <c r="S148" s="14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4"/>
      <c r="R149" s="14"/>
      <c r="S149" s="14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4"/>
      <c r="R150" s="14"/>
      <c r="S150" s="14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4"/>
      <c r="R151" s="14"/>
      <c r="S151" s="14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4"/>
      <c r="R152" s="14"/>
      <c r="S152" s="14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4"/>
      <c r="R153" s="14"/>
      <c r="S153" s="14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4"/>
      <c r="R154" s="14"/>
      <c r="S154" s="14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4"/>
      <c r="R155" s="14"/>
      <c r="S155" s="14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4"/>
      <c r="R156" s="14"/>
      <c r="S156" s="14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4"/>
      <c r="R157" s="14"/>
      <c r="S157" s="14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4"/>
      <c r="R158" s="14"/>
      <c r="S158" s="14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4"/>
      <c r="R159" s="14"/>
      <c r="S159" s="14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4"/>
      <c r="R160" s="14"/>
      <c r="S160" s="14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4"/>
      <c r="R161" s="14"/>
      <c r="S161" s="14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4"/>
      <c r="R162" s="14"/>
      <c r="S162" s="14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4"/>
      <c r="R163" s="14"/>
      <c r="S163" s="14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4"/>
      <c r="R164" s="14"/>
      <c r="S164" s="14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4"/>
      <c r="R165" s="14"/>
      <c r="S165" s="14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4"/>
      <c r="R166" s="14"/>
      <c r="S166" s="14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4"/>
      <c r="R167" s="14"/>
      <c r="S167" s="14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4"/>
      <c r="R168" s="14"/>
      <c r="S168" s="14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4"/>
      <c r="R169" s="14"/>
      <c r="S169" s="14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4"/>
      <c r="R170" s="14"/>
      <c r="S170" s="14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4"/>
      <c r="R171" s="14"/>
      <c r="S171" s="14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4"/>
      <c r="R172" s="14"/>
      <c r="S172" s="14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4"/>
      <c r="R173" s="14"/>
      <c r="S173" s="14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4"/>
      <c r="R174" s="14"/>
      <c r="S174" s="14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4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4"/>
    </row>
    <row r="178" spans="12:38" ht="14.25" x14ac:dyDescent="0.2">
      <c r="L178"/>
      <c r="M178"/>
      <c r="N178"/>
      <c r="O178"/>
      <c r="P178"/>
      <c r="Q178" s="14"/>
      <c r="R178" s="14"/>
      <c r="S178" s="14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4"/>
    </row>
    <row r="182" spans="12:38" ht="14.25" x14ac:dyDescent="0.2">
      <c r="L182" s="14"/>
      <c r="M182" s="14"/>
      <c r="N182" s="14"/>
      <c r="O182" s="14"/>
      <c r="P182" s="14"/>
      <c r="R182" s="14"/>
      <c r="S182" s="14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4"/>
      <c r="AL182" s="14"/>
    </row>
    <row r="183" spans="12:38" x14ac:dyDescent="0.25">
      <c r="R183" s="22"/>
      <c r="S183" s="2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2"/>
      <c r="S184" s="2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2"/>
      <c r="S185" s="2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2"/>
      <c r="S186" s="2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sortState ref="B9:AQ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2020-09-09T17:39:25Z</dcterms:modified>
</cp:coreProperties>
</file>