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13" i="1" s="1"/>
  <c r="M13" i="1"/>
  <c r="AE13" i="1"/>
  <c r="AD13" i="1"/>
  <c r="AC13" i="1"/>
  <c r="AB13" i="1"/>
  <c r="AA13" i="1"/>
  <c r="Z13" i="1"/>
  <c r="Y13" i="1"/>
  <c r="I19" i="1" s="1"/>
  <c r="X13" i="1"/>
  <c r="H19" i="1"/>
  <c r="W13" i="1"/>
  <c r="G19" i="1"/>
  <c r="G20" i="1" s="1"/>
  <c r="V13" i="1"/>
  <c r="F19" i="1"/>
  <c r="K19" i="1" s="1"/>
  <c r="U13" i="1"/>
  <c r="E19" i="1"/>
  <c r="T13" i="1"/>
  <c r="S13" i="1"/>
  <c r="R13" i="1"/>
  <c r="Q13" i="1"/>
  <c r="P13" i="1"/>
  <c r="L13" i="1"/>
  <c r="K13" i="1"/>
  <c r="J13" i="1"/>
  <c r="I13" i="1"/>
  <c r="D14" i="1" s="1"/>
  <c r="I17" i="1"/>
  <c r="M17" i="1" s="1"/>
  <c r="H13" i="1"/>
  <c r="H17" i="1"/>
  <c r="L17" i="1" s="1"/>
  <c r="G13" i="1"/>
  <c r="G17" i="1"/>
  <c r="F13" i="1"/>
  <c r="F17" i="1"/>
  <c r="K17" i="1" s="1"/>
  <c r="E13" i="1"/>
  <c r="E17" i="1"/>
  <c r="E20" i="1" s="1"/>
  <c r="L20" i="1" s="1"/>
  <c r="L19" i="1"/>
  <c r="F20" i="1"/>
  <c r="K20" i="1" s="1"/>
  <c r="H20" i="1"/>
  <c r="M19" i="1" l="1"/>
  <c r="N19" i="1"/>
  <c r="I20" i="1"/>
  <c r="N13" i="1"/>
  <c r="N17" i="1" s="1"/>
  <c r="O17" i="1"/>
  <c r="O20" i="1" s="1"/>
  <c r="M20" i="1" l="1"/>
  <c r="N20" i="1"/>
</calcChain>
</file>

<file path=xl/sharedStrings.xml><?xml version="1.0" encoding="utf-8"?>
<sst xmlns="http://schemas.openxmlformats.org/spreadsheetml/2006/main" count="92" uniqueCount="61">
  <si>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</si>
  <si>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</si>
  <si>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</si>
  <si>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</si>
  <si>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</si>
  <si>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</si>
  <si>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</si>
  <si>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</si>
  <si>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</si>
  <si>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</si>
  <si>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</si>
  <si>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</si>
  <si>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</si>
  <si>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</si>
  <si>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</si>
  <si>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</si>
  <si>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</si>
  <si>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</si>
  <si>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</si>
  <si>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</si>
  <si>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</si>
  <si>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</si>
  <si>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</si>
  <si>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</si>
  <si>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</si>
  <si>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</si>
  <si>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</si>
  <si>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</si>
  <si>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</si>
  <si>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</si>
  <si>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</si>
  <si>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</si>
  <si>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</si>
  <si>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</si>
  <si>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</si>
  <si>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Pauliina Pirhonen</t>
  </si>
  <si>
    <t>12.</t>
  </si>
  <si>
    <t>TyTe</t>
  </si>
  <si>
    <t>alemmat pudotuspelit</t>
  </si>
  <si>
    <t>TyTe = Tyrnävän Tempaus  (1922)</t>
  </si>
  <si>
    <t>19.9.1989   Pattijoki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</si>
  <si>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</si>
  <si>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</si>
  <si>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</si>
  <si>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</si>
  <si>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</si>
  <si>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</si>
  <si>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</si>
  <si>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PattU</t>
  </si>
  <si>
    <t>PattU = Pattijoen Urheilijat  (1928),  kasvattajaseura</t>
  </si>
  <si>
    <t>ykköspesis</t>
  </si>
  <si>
    <t>13.05. 2009  Lipottaret - TyTe  2-0  3-1, 2-1)</t>
  </si>
  <si>
    <t xml:space="preserve">  19 v   7 kk 24 pv</t>
  </si>
  <si>
    <t>6.  ottelu</t>
  </si>
  <si>
    <t>03.06. 2009  TyTe - YPJ  2-1  (2-9, 4-3, 1-0)</t>
  </si>
  <si>
    <t xml:space="preserve">  19 v   8 kk 15 pv</t>
  </si>
  <si>
    <t>11.  ottelu</t>
  </si>
  <si>
    <t>17.06. 2009  SiiPe - TyTe  1-2  (2-1, 0-7, 0-1)</t>
  </si>
  <si>
    <t xml:space="preserve">  19 v   8 kk 29 pv</t>
  </si>
  <si>
    <t>VM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</si>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</sst>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2007</v>
      </c>
      <c r="C4" s="83"/>
      <c r="D4" s="84" t="s">
        <v>48</v>
      </c>
      <c r="E4" s="83"/>
      <c r="F4" s="85" t="s">
        <v>47</v>
      </c>
      <c r="G4" s="86"/>
      <c r="H4" s="87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2008</v>
      </c>
      <c r="C5" s="88"/>
      <c r="D5" s="89" t="s">
        <v>48</v>
      </c>
      <c r="E5" s="88"/>
      <c r="F5" s="90" t="s">
        <v>50</v>
      </c>
      <c r="G5" s="91"/>
      <c r="H5" s="92"/>
      <c r="I5" s="88"/>
      <c r="J5" s="88"/>
      <c r="K5" s="88"/>
      <c r="L5" s="88"/>
      <c r="M5" s="88"/>
      <c r="N5" s="8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2009</v>
      </c>
      <c r="C6" s="27" t="s">
        <v>36</v>
      </c>
      <c r="D6" s="29" t="s">
        <v>37</v>
      </c>
      <c r="E6" s="58">
        <v>24</v>
      </c>
      <c r="F6" s="27">
        <v>1</v>
      </c>
      <c r="G6" s="27">
        <v>10</v>
      </c>
      <c r="H6" s="27">
        <v>2</v>
      </c>
      <c r="I6" s="27">
        <v>34</v>
      </c>
      <c r="J6" s="27">
        <v>3</v>
      </c>
      <c r="K6" s="27">
        <v>10</v>
      </c>
      <c r="L6" s="27">
        <v>10</v>
      </c>
      <c r="M6" s="27">
        <v>11</v>
      </c>
      <c r="N6" s="59">
        <v>0.35399999999999998</v>
      </c>
      <c r="O6" s="37">
        <f>PRODUCT(I6/N6)</f>
        <v>96.045197740112997</v>
      </c>
      <c r="P6" s="60"/>
      <c r="Q6" s="27"/>
      <c r="R6" s="27"/>
      <c r="S6" s="27"/>
      <c r="T6" s="27"/>
      <c r="U6" s="28">
        <v>7</v>
      </c>
      <c r="V6" s="28">
        <v>0</v>
      </c>
      <c r="W6" s="28">
        <v>1</v>
      </c>
      <c r="X6" s="28">
        <v>0</v>
      </c>
      <c r="Y6" s="28">
        <v>5</v>
      </c>
      <c r="Z6" s="27"/>
      <c r="AA6" s="27"/>
      <c r="AB6" s="27"/>
      <c r="AC6" s="27"/>
      <c r="AD6" s="27"/>
      <c r="AE6" s="27"/>
      <c r="AF6" s="61" t="s">
        <v>38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8">
        <v>2010</v>
      </c>
      <c r="C7" s="88"/>
      <c r="D7" s="89" t="s">
        <v>48</v>
      </c>
      <c r="E7" s="88"/>
      <c r="F7" s="90" t="s">
        <v>50</v>
      </c>
      <c r="G7" s="91"/>
      <c r="H7" s="92"/>
      <c r="I7" s="88"/>
      <c r="J7" s="88"/>
      <c r="K7" s="88"/>
      <c r="L7" s="88"/>
      <c r="M7" s="88"/>
      <c r="N7" s="8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8">
        <v>2011</v>
      </c>
      <c r="C8" s="88"/>
      <c r="D8" s="89" t="s">
        <v>48</v>
      </c>
      <c r="E8" s="88"/>
      <c r="F8" s="90" t="s">
        <v>50</v>
      </c>
      <c r="G8" s="91"/>
      <c r="H8" s="92"/>
      <c r="I8" s="88"/>
      <c r="J8" s="88"/>
      <c r="K8" s="88"/>
      <c r="L8" s="88"/>
      <c r="M8" s="88"/>
      <c r="N8" s="8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2012</v>
      </c>
      <c r="C9" s="27"/>
      <c r="D9" s="42"/>
      <c r="E9" s="58"/>
      <c r="F9" s="27"/>
      <c r="G9" s="27"/>
      <c r="H9" s="27"/>
      <c r="I9" s="27"/>
      <c r="J9" s="27"/>
      <c r="K9" s="27"/>
      <c r="L9" s="27"/>
      <c r="M9" s="27"/>
      <c r="N9" s="59"/>
      <c r="O9" s="37"/>
      <c r="P9" s="60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3">
        <v>2013</v>
      </c>
      <c r="C10" s="83"/>
      <c r="D10" s="84" t="s">
        <v>48</v>
      </c>
      <c r="E10" s="83"/>
      <c r="F10" s="85" t="s">
        <v>47</v>
      </c>
      <c r="G10" s="86"/>
      <c r="H10" s="87"/>
      <c r="I10" s="83"/>
      <c r="J10" s="83"/>
      <c r="K10" s="83"/>
      <c r="L10" s="83"/>
      <c r="M10" s="83"/>
      <c r="N10" s="83"/>
      <c r="O10" s="37"/>
      <c r="P10" s="60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2014</v>
      </c>
      <c r="C11" s="88"/>
      <c r="D11" s="89" t="s">
        <v>48</v>
      </c>
      <c r="E11" s="88"/>
      <c r="F11" s="90" t="s">
        <v>50</v>
      </c>
      <c r="G11" s="91"/>
      <c r="H11" s="92"/>
      <c r="I11" s="88"/>
      <c r="J11" s="88"/>
      <c r="K11" s="88"/>
      <c r="L11" s="88"/>
      <c r="M11" s="88"/>
      <c r="N11" s="88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3">
        <v>2015</v>
      </c>
      <c r="C12" s="83"/>
      <c r="D12" s="84" t="s">
        <v>59</v>
      </c>
      <c r="E12" s="83"/>
      <c r="F12" s="85" t="s">
        <v>47</v>
      </c>
      <c r="G12" s="86"/>
      <c r="H12" s="87"/>
      <c r="I12" s="83"/>
      <c r="J12" s="83"/>
      <c r="K12" s="83"/>
      <c r="L12" s="83"/>
      <c r="M12" s="83"/>
      <c r="N12" s="83"/>
      <c r="O12" s="37"/>
      <c r="P12" s="60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SUM(E6:E6)</f>
        <v>24</v>
      </c>
      <c r="F13" s="19">
        <f t="shared" si="0"/>
        <v>1</v>
      </c>
      <c r="G13" s="19">
        <f t="shared" si="0"/>
        <v>10</v>
      </c>
      <c r="H13" s="19">
        <f t="shared" si="0"/>
        <v>2</v>
      </c>
      <c r="I13" s="19">
        <f t="shared" si="0"/>
        <v>34</v>
      </c>
      <c r="J13" s="19">
        <f t="shared" si="0"/>
        <v>3</v>
      </c>
      <c r="K13" s="19">
        <f t="shared" si="0"/>
        <v>10</v>
      </c>
      <c r="L13" s="19">
        <f t="shared" si="0"/>
        <v>10</v>
      </c>
      <c r="M13" s="19">
        <f t="shared" si="0"/>
        <v>11</v>
      </c>
      <c r="N13" s="31">
        <f>PRODUCT(I13/O13)</f>
        <v>0.35399999999999998</v>
      </c>
      <c r="O13" s="32">
        <f t="shared" ref="O13:AE13" si="1">SUM(O6:O6)</f>
        <v>96.045197740112997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7</v>
      </c>
      <c r="V13" s="19">
        <f t="shared" si="1"/>
        <v>0</v>
      </c>
      <c r="W13" s="19">
        <f t="shared" si="1"/>
        <v>1</v>
      </c>
      <c r="X13" s="19">
        <f t="shared" si="1"/>
        <v>0</v>
      </c>
      <c r="Y13" s="19">
        <f t="shared" si="1"/>
        <v>5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28.666666666666668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41</v>
      </c>
      <c r="Q16" s="13"/>
      <c r="R16" s="13"/>
      <c r="S16" s="13"/>
      <c r="T16" s="62"/>
      <c r="U16" s="62"/>
      <c r="V16" s="62"/>
      <c r="W16" s="62"/>
      <c r="X16" s="62"/>
      <c r="Y16" s="13"/>
      <c r="Z16" s="13"/>
      <c r="AA16" s="13"/>
      <c r="AB16" s="12"/>
      <c r="AC16" s="13"/>
      <c r="AD16" s="13"/>
      <c r="AE16" s="13"/>
      <c r="AF16" s="6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24</v>
      </c>
      <c r="F17" s="27">
        <f>PRODUCT(F13)</f>
        <v>1</v>
      </c>
      <c r="G17" s="27">
        <f>PRODUCT(G13)</f>
        <v>10</v>
      </c>
      <c r="H17" s="27">
        <f>PRODUCT(H13)</f>
        <v>2</v>
      </c>
      <c r="I17" s="27">
        <f>PRODUCT(I13)</f>
        <v>34</v>
      </c>
      <c r="J17" s="1"/>
      <c r="K17" s="43">
        <f>PRODUCT((F17+G17)/E17)</f>
        <v>0.45833333333333331</v>
      </c>
      <c r="L17" s="43">
        <f>PRODUCT(H17/E17)</f>
        <v>8.3333333333333329E-2</v>
      </c>
      <c r="M17" s="43">
        <f>PRODUCT(I17/E17)</f>
        <v>1.4166666666666667</v>
      </c>
      <c r="N17" s="30">
        <f>PRODUCT(N13)</f>
        <v>0.35399999999999998</v>
      </c>
      <c r="O17" s="25">
        <f>PRODUCT(O13)</f>
        <v>96.045197740112997</v>
      </c>
      <c r="P17" s="64" t="s">
        <v>42</v>
      </c>
      <c r="Q17" s="65"/>
      <c r="R17" s="65"/>
      <c r="S17" s="66" t="s">
        <v>51</v>
      </c>
      <c r="T17" s="66"/>
      <c r="U17" s="66"/>
      <c r="V17" s="66"/>
      <c r="W17" s="66"/>
      <c r="X17" s="66"/>
      <c r="Y17" s="66"/>
      <c r="Z17" s="66"/>
      <c r="AA17" s="66"/>
      <c r="AB17" s="67"/>
      <c r="AC17" s="66"/>
      <c r="AD17" s="68" t="s">
        <v>43</v>
      </c>
      <c r="AE17" s="68"/>
      <c r="AF17" s="69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0" t="s">
        <v>44</v>
      </c>
      <c r="Q18" s="71"/>
      <c r="R18" s="71"/>
      <c r="S18" s="72" t="s">
        <v>54</v>
      </c>
      <c r="T18" s="72"/>
      <c r="U18" s="72"/>
      <c r="V18" s="72"/>
      <c r="W18" s="72"/>
      <c r="X18" s="72"/>
      <c r="Y18" s="72"/>
      <c r="Z18" s="72"/>
      <c r="AA18" s="72"/>
      <c r="AB18" s="73"/>
      <c r="AC18" s="72"/>
      <c r="AD18" s="74" t="s">
        <v>53</v>
      </c>
      <c r="AE18" s="74"/>
      <c r="AF18" s="75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7</v>
      </c>
      <c r="F19" s="28">
        <f>PRODUCT(V13)</f>
        <v>0</v>
      </c>
      <c r="G19" s="28">
        <f>PRODUCT(W13)</f>
        <v>1</v>
      </c>
      <c r="H19" s="28">
        <f>PRODUCT(X13)</f>
        <v>0</v>
      </c>
      <c r="I19" s="28">
        <f>PRODUCT(Y13)</f>
        <v>5</v>
      </c>
      <c r="J19" s="1"/>
      <c r="K19" s="50">
        <f>PRODUCT((F19+G19)/E19)</f>
        <v>0.14285714285714285</v>
      </c>
      <c r="L19" s="50">
        <f>PRODUCT(H19/E19)</f>
        <v>0</v>
      </c>
      <c r="M19" s="50">
        <f>PRODUCT(I19/E19)</f>
        <v>0.7142857142857143</v>
      </c>
      <c r="N19" s="51">
        <f>PRODUCT(I19/O19)</f>
        <v>0.25</v>
      </c>
      <c r="O19" s="25">
        <v>20</v>
      </c>
      <c r="P19" s="70" t="s">
        <v>45</v>
      </c>
      <c r="Q19" s="71"/>
      <c r="R19" s="71"/>
      <c r="S19" s="72" t="s">
        <v>57</v>
      </c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4" t="s">
        <v>56</v>
      </c>
      <c r="AE19" s="74"/>
      <c r="AF19" s="75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31</v>
      </c>
      <c r="F20" s="19">
        <f>SUM(F17:F19)</f>
        <v>1</v>
      </c>
      <c r="G20" s="19">
        <f>SUM(G17:G19)</f>
        <v>11</v>
      </c>
      <c r="H20" s="19">
        <f>SUM(H17:H19)</f>
        <v>2</v>
      </c>
      <c r="I20" s="19">
        <f>SUM(I17:I19)</f>
        <v>39</v>
      </c>
      <c r="J20" s="1"/>
      <c r="K20" s="55">
        <f>PRODUCT((F20+G20)/E20)</f>
        <v>0.38709677419354838</v>
      </c>
      <c r="L20" s="55">
        <f>PRODUCT(H20/E20)</f>
        <v>6.4516129032258063E-2</v>
      </c>
      <c r="M20" s="55">
        <f>PRODUCT(I20/E20)</f>
        <v>1.2580645161290323</v>
      </c>
      <c r="N20" s="31">
        <f>PRODUCT(I20/O20)</f>
        <v>0.33607594936708862</v>
      </c>
      <c r="O20" s="25">
        <f>SUM(O17:O19)</f>
        <v>116.045197740113</v>
      </c>
      <c r="P20" s="76" t="s">
        <v>46</v>
      </c>
      <c r="Q20" s="77"/>
      <c r="R20" s="77"/>
      <c r="S20" s="78" t="s">
        <v>57</v>
      </c>
      <c r="T20" s="78"/>
      <c r="U20" s="78"/>
      <c r="V20" s="78"/>
      <c r="W20" s="78"/>
      <c r="X20" s="78"/>
      <c r="Y20" s="78"/>
      <c r="Z20" s="78"/>
      <c r="AA20" s="78"/>
      <c r="AB20" s="79"/>
      <c r="AC20" s="78"/>
      <c r="AD20" s="80" t="s">
        <v>56</v>
      </c>
      <c r="AE20" s="80"/>
      <c r="AF20" s="81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82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34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82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60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2019-01-27T23:20:35Z</dcterms:modified>
</cp:coreProperties>
</file>