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F14" i="2" l="1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H15" i="2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<sst xmlns="http://schemas.openxmlformats.org/spreadsheetml/2006/main" count="171" uniqueCount="80">
  <si>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</si>
  <si>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</si>
  <si>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</si>
  <si>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</si>
  <si>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</si>
  <si>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</si>
  <si>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</si>
  <si>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</si>
  <si>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</si>
  <si>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</si>
  <si>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</si>
  <si>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</si>
  <si>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</si>
  <si>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</si>
  <si>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</si>
  <si>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</si>
  <si>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</si>
  <si>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</si>
  <si>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</si>
  <si>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</si>
  <si>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</si>
  <si>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</si>
  <si>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</si>
  <si>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</si>
  <si>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</si>
  <si>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</si>
  <si>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</si>
  <si>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</si>
  <si>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</si>
  <si>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</si>
  <si>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</si>
  <si>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</si>
  <si>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</si>
  <si>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Ari Piippo</t>
  </si>
  <si>
    <t>12.</t>
  </si>
  <si>
    <t>11.</t>
  </si>
  <si>
    <t>HoNsU</t>
  </si>
  <si>
    <t>15.05. 1983  KiU - IT  12-0</t>
  </si>
  <si>
    <t xml:space="preserve">  25 v   1 kk 26 pv</t>
  </si>
  <si>
    <t>3.  ottelu</t>
  </si>
  <si>
    <t>29.05. 1983  HoNsU - IT  24-6</t>
  </si>
  <si>
    <t xml:space="preserve">  25 v   2 kk 10 pv</t>
  </si>
  <si>
    <t>19.06. 1983  IT - KiU  1-15</t>
  </si>
  <si>
    <t xml:space="preserve">  25 v   3 kk   0 pv</t>
  </si>
  <si>
    <t>21.  ottelu</t>
  </si>
  <si>
    <t>26.05. 1985  HoNsU - VM  7-6</t>
  </si>
  <si>
    <t xml:space="preserve">  27 v   2 kk   7 pv</t>
  </si>
  <si>
    <t>Seurat</t>
  </si>
  <si>
    <t>HoNsU = Hongikon Nuorisoseuran Urheilijat  (1948)</t>
  </si>
  <si>
    <t>19.3.1958</t>
  </si>
  <si>
    <t>MESTARUUSSARJA</t>
  </si>
  <si>
    <t>URA SM-SARJASSA</t>
  </si>
  <si>
    <t>ykkössarja</t>
  </si>
  <si>
    <t>8.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</si>
  <si>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</si>
  <si>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</si>
  <si>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</si>
  <si>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</si>
  <si>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</si>
  <si>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</si>
  <si>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</si>
  <si>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</si>
  <si>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</si>
  <si>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</si>
  <si>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</si>
  <si>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</si>
  <si>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</si>
  <si>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</si>
  <si>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</si>
  <si>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</si>
  <si>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</si>
  <si>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Lohi = Jyväskylän Lohi  (1924)</t>
  </si>
  <si>
    <t>Tarmo</t>
  </si>
  <si>
    <t>2.</t>
  </si>
  <si>
    <t>HoNsU  2</t>
  </si>
  <si>
    <t>10.</t>
  </si>
  <si>
    <t>9.</t>
  </si>
  <si>
    <t>7.</t>
  </si>
  <si>
    <t>Lohi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</si>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</sst>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6" borderId="7" xfId="0" applyFont="1" applyFill="1" applyBorder="1"/>
    <xf numFmtId="0" fontId="2" fillId="6" borderId="6" xfId="0" applyFont="1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2" xfId="0" applyFont="1" applyFill="1" applyBorder="1"/>
    <xf numFmtId="0" fontId="2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2" fillId="6" borderId="10" xfId="0" applyFont="1" applyFill="1" applyBorder="1"/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9" fontId="4" fillId="2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8" xfId="0" applyFont="1" applyFill="1" applyBorder="1"/>
    <xf numFmtId="0" fontId="4" fillId="6" borderId="5" xfId="0" applyFont="1" applyFill="1" applyBorder="1"/>
    <xf numFmtId="0" fontId="4" fillId="6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4" xfId="0" applyFont="1" applyFill="1" applyBorder="1" applyAlignment="1">
      <alignment horizontal="left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7109375" style="72" customWidth="1"/>
    <col min="29" max="29" width="0.7109375" style="28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1983</v>
      </c>
      <c r="C4" s="25" t="s">
        <v>34</v>
      </c>
      <c r="D4" s="26" t="s">
        <v>72</v>
      </c>
      <c r="E4" s="25">
        <v>15</v>
      </c>
      <c r="F4" s="25">
        <v>0</v>
      </c>
      <c r="G4" s="25">
        <v>3</v>
      </c>
      <c r="H4" s="25">
        <v>3</v>
      </c>
      <c r="I4" s="25">
        <v>47</v>
      </c>
      <c r="J4" s="25">
        <v>13</v>
      </c>
      <c r="K4" s="25">
        <v>11</v>
      </c>
      <c r="L4" s="25">
        <v>20</v>
      </c>
      <c r="M4" s="25">
        <v>3</v>
      </c>
      <c r="N4" s="27">
        <v>0.52200000000000002</v>
      </c>
      <c r="O4" s="28"/>
      <c r="P4" s="25"/>
      <c r="Q4" s="25"/>
      <c r="R4" s="25"/>
      <c r="S4" s="25"/>
      <c r="T4" s="25"/>
      <c r="U4" s="25"/>
      <c r="V4" s="28"/>
      <c r="W4" s="29"/>
      <c r="X4" s="29"/>
      <c r="Y4" s="29"/>
      <c r="Z4" s="29"/>
      <c r="AA4" s="29"/>
      <c r="AB4" s="60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74">
        <v>1984</v>
      </c>
      <c r="C5" s="74" t="s">
        <v>53</v>
      </c>
      <c r="D5" s="75" t="s">
        <v>72</v>
      </c>
      <c r="E5" s="74"/>
      <c r="F5" s="77" t="s">
        <v>52</v>
      </c>
      <c r="G5" s="79"/>
      <c r="H5" s="78"/>
      <c r="I5" s="74"/>
      <c r="J5" s="74"/>
      <c r="K5" s="74"/>
      <c r="L5" s="74"/>
      <c r="M5" s="74"/>
      <c r="N5" s="76"/>
      <c r="O5" s="24"/>
      <c r="P5" s="25"/>
      <c r="Q5" s="25"/>
      <c r="R5" s="25"/>
      <c r="S5" s="25"/>
      <c r="T5" s="25"/>
      <c r="U5" s="25"/>
      <c r="V5" s="24"/>
      <c r="W5" s="29"/>
      <c r="X5" s="29"/>
      <c r="Y5" s="86"/>
      <c r="Z5" s="29"/>
      <c r="AA5" s="29"/>
      <c r="AB5" s="60"/>
      <c r="AC5" s="24"/>
      <c r="AD5" s="25"/>
      <c r="AE5" s="31"/>
      <c r="AF5" s="31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1985</v>
      </c>
      <c r="C6" s="25" t="s">
        <v>35</v>
      </c>
      <c r="D6" s="26" t="s">
        <v>36</v>
      </c>
      <c r="E6" s="25">
        <v>14</v>
      </c>
      <c r="F6" s="25">
        <v>1</v>
      </c>
      <c r="G6" s="25">
        <v>3</v>
      </c>
      <c r="H6" s="25">
        <v>6</v>
      </c>
      <c r="I6" s="25">
        <v>50</v>
      </c>
      <c r="J6" s="25">
        <v>20</v>
      </c>
      <c r="K6" s="25">
        <v>17</v>
      </c>
      <c r="L6" s="25">
        <v>9</v>
      </c>
      <c r="M6" s="25">
        <v>4</v>
      </c>
      <c r="N6" s="27">
        <v>0.495</v>
      </c>
      <c r="O6" s="24"/>
      <c r="P6" s="25"/>
      <c r="Q6" s="25"/>
      <c r="R6" s="25"/>
      <c r="S6" s="25"/>
      <c r="T6" s="25"/>
      <c r="U6" s="25"/>
      <c r="V6" s="24"/>
      <c r="W6" s="29">
        <v>6</v>
      </c>
      <c r="X6" s="29">
        <v>0</v>
      </c>
      <c r="Y6" s="86">
        <v>1</v>
      </c>
      <c r="Z6" s="29">
        <v>1</v>
      </c>
      <c r="AA6" s="29">
        <v>17</v>
      </c>
      <c r="AB6" s="60">
        <v>0.68</v>
      </c>
      <c r="AC6" s="24"/>
      <c r="AD6" s="25"/>
      <c r="AE6" s="31"/>
      <c r="AF6" s="31"/>
      <c r="AG6" s="25"/>
      <c r="AH6" s="25"/>
      <c r="AI6" s="25"/>
      <c r="AJ6" s="9"/>
    </row>
    <row r="7" spans="1:36" s="23" customFormat="1" ht="15" customHeight="1" x14ac:dyDescent="0.2">
      <c r="A7" s="9"/>
      <c r="B7" s="123">
        <v>1986</v>
      </c>
      <c r="C7" s="123" t="s">
        <v>73</v>
      </c>
      <c r="D7" s="116" t="s">
        <v>74</v>
      </c>
      <c r="E7" s="123"/>
      <c r="F7" s="116" t="s">
        <v>79</v>
      </c>
      <c r="G7" s="123"/>
      <c r="H7" s="123"/>
      <c r="I7" s="123"/>
      <c r="J7" s="123"/>
      <c r="K7" s="123"/>
      <c r="L7" s="123"/>
      <c r="M7" s="123"/>
      <c r="N7" s="124"/>
      <c r="O7" s="24"/>
      <c r="P7" s="25"/>
      <c r="Q7" s="25"/>
      <c r="R7" s="25"/>
      <c r="S7" s="25"/>
      <c r="T7" s="25"/>
      <c r="U7" s="25"/>
      <c r="V7" s="24"/>
      <c r="W7" s="29"/>
      <c r="X7" s="29"/>
      <c r="Y7" s="86"/>
      <c r="Z7" s="29"/>
      <c r="AA7" s="29"/>
      <c r="AB7" s="60"/>
      <c r="AC7" s="24"/>
      <c r="AD7" s="25"/>
      <c r="AE7" s="31"/>
      <c r="AF7" s="31"/>
      <c r="AG7" s="25"/>
      <c r="AH7" s="25"/>
      <c r="AI7" s="25"/>
      <c r="AJ7" s="9"/>
    </row>
    <row r="8" spans="1:36" s="23" customFormat="1" ht="15" customHeight="1" x14ac:dyDescent="0.2">
      <c r="A8" s="9"/>
      <c r="B8" s="123">
        <v>1987</v>
      </c>
      <c r="C8" s="123" t="s">
        <v>76</v>
      </c>
      <c r="D8" s="116" t="s">
        <v>74</v>
      </c>
      <c r="E8" s="123"/>
      <c r="F8" s="116" t="s">
        <v>79</v>
      </c>
      <c r="G8" s="123"/>
      <c r="H8" s="123"/>
      <c r="I8" s="123"/>
      <c r="J8" s="123"/>
      <c r="K8" s="123"/>
      <c r="L8" s="123"/>
      <c r="M8" s="123"/>
      <c r="N8" s="124"/>
      <c r="O8" s="24"/>
      <c r="P8" s="25"/>
      <c r="Q8" s="25"/>
      <c r="R8" s="25"/>
      <c r="S8" s="25"/>
      <c r="T8" s="25"/>
      <c r="U8" s="25"/>
      <c r="V8" s="24"/>
      <c r="W8" s="29"/>
      <c r="X8" s="29"/>
      <c r="Y8" s="86"/>
      <c r="Z8" s="29"/>
      <c r="AA8" s="29"/>
      <c r="AB8" s="60"/>
      <c r="AC8" s="24"/>
      <c r="AD8" s="25"/>
      <c r="AE8" s="31"/>
      <c r="AF8" s="31"/>
      <c r="AG8" s="25"/>
      <c r="AH8" s="25"/>
      <c r="AI8" s="25"/>
      <c r="AJ8" s="9"/>
    </row>
    <row r="9" spans="1:36" s="23" customFormat="1" ht="15" customHeight="1" x14ac:dyDescent="0.2">
      <c r="A9" s="9"/>
      <c r="B9" s="123">
        <v>1988</v>
      </c>
      <c r="C9" s="123" t="s">
        <v>77</v>
      </c>
      <c r="D9" s="125" t="s">
        <v>78</v>
      </c>
      <c r="E9" s="123"/>
      <c r="F9" s="116" t="s">
        <v>79</v>
      </c>
      <c r="G9" s="123"/>
      <c r="H9" s="123"/>
      <c r="I9" s="123"/>
      <c r="J9" s="123"/>
      <c r="K9" s="123"/>
      <c r="L9" s="123"/>
      <c r="M9" s="123"/>
      <c r="N9" s="124"/>
      <c r="O9" s="24"/>
      <c r="P9" s="25"/>
      <c r="Q9" s="25"/>
      <c r="R9" s="25"/>
      <c r="S9" s="25"/>
      <c r="T9" s="25"/>
      <c r="U9" s="25"/>
      <c r="V9" s="24"/>
      <c r="W9" s="29"/>
      <c r="X9" s="29"/>
      <c r="Y9" s="86"/>
      <c r="Z9" s="29"/>
      <c r="AA9" s="29"/>
      <c r="AB9" s="60"/>
      <c r="AC9" s="24"/>
      <c r="AD9" s="25"/>
      <c r="AE9" s="31"/>
      <c r="AF9" s="31"/>
      <c r="AG9" s="25"/>
      <c r="AH9" s="25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29</v>
      </c>
      <c r="F10" s="18">
        <v>1</v>
      </c>
      <c r="G10" s="18">
        <v>6</v>
      </c>
      <c r="H10" s="18">
        <v>9</v>
      </c>
      <c r="I10" s="18">
        <v>97</v>
      </c>
      <c r="J10" s="18">
        <v>33</v>
      </c>
      <c r="K10" s="18">
        <v>28</v>
      </c>
      <c r="L10" s="18">
        <v>29</v>
      </c>
      <c r="M10" s="18">
        <v>7</v>
      </c>
      <c r="N10" s="34">
        <v>0.50800000000000001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4">
        <v>0</v>
      </c>
      <c r="V10" s="24"/>
      <c r="W10" s="18">
        <v>6</v>
      </c>
      <c r="X10" s="18">
        <v>0</v>
      </c>
      <c r="Y10" s="18">
        <v>1</v>
      </c>
      <c r="Z10" s="18">
        <v>1</v>
      </c>
      <c r="AA10" s="18">
        <v>17</v>
      </c>
      <c r="AB10" s="34">
        <v>0.68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0" t="s">
        <v>2</v>
      </c>
      <c r="C11" s="33"/>
      <c r="D11" s="35">
        <v>55.666666666666664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8"/>
      <c r="AI11" s="36"/>
      <c r="AJ11" s="9"/>
    </row>
    <row r="12" spans="1:36" ht="15" customHeight="1" x14ac:dyDescent="0.25">
      <c r="A12" s="9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P12" s="36"/>
      <c r="Q12" s="39"/>
      <c r="R12" s="36"/>
      <c r="S12" s="36"/>
      <c r="T12" s="36"/>
      <c r="U12" s="36"/>
      <c r="W12" s="36"/>
      <c r="X12" s="36"/>
      <c r="Y12" s="36"/>
      <c r="Z12" s="36"/>
      <c r="AA12" s="36"/>
      <c r="AB12" s="36"/>
      <c r="AD12" s="36"/>
      <c r="AE12" s="36"/>
      <c r="AF12" s="36"/>
      <c r="AG12" s="36"/>
      <c r="AH12" s="36"/>
      <c r="AI12" s="36"/>
      <c r="AJ12" s="9"/>
    </row>
    <row r="13" spans="1:36" ht="15" customHeight="1" x14ac:dyDescent="0.25">
      <c r="A13" s="9"/>
      <c r="B13" s="22" t="s">
        <v>51</v>
      </c>
      <c r="C13" s="40"/>
      <c r="D13" s="4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6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1" t="s">
        <v>29</v>
      </c>
      <c r="Q13" s="12"/>
      <c r="R13" s="12"/>
      <c r="S13" s="12"/>
      <c r="T13" s="42"/>
      <c r="U13" s="42"/>
      <c r="V13" s="42"/>
      <c r="W13" s="42"/>
      <c r="X13" s="42"/>
      <c r="Y13" s="42"/>
      <c r="Z13" s="42"/>
      <c r="AA13" s="12"/>
      <c r="AB13" s="12"/>
      <c r="AC13" s="42"/>
      <c r="AD13" s="12"/>
      <c r="AE13" s="12"/>
      <c r="AF13" s="12"/>
      <c r="AG13" s="12"/>
      <c r="AH13" s="12"/>
      <c r="AI13" s="43"/>
      <c r="AJ13" s="9"/>
    </row>
    <row r="14" spans="1:36" ht="15" customHeight="1" x14ac:dyDescent="0.2">
      <c r="A14" s="9"/>
      <c r="B14" s="41" t="s">
        <v>12</v>
      </c>
      <c r="C14" s="12"/>
      <c r="D14" s="43"/>
      <c r="E14" s="25">
        <v>29</v>
      </c>
      <c r="F14" s="25">
        <v>1</v>
      </c>
      <c r="G14" s="25">
        <v>6</v>
      </c>
      <c r="H14" s="25">
        <v>9</v>
      </c>
      <c r="I14" s="25">
        <v>97</v>
      </c>
      <c r="J14" s="36"/>
      <c r="K14" s="44">
        <v>0.2413793103448276</v>
      </c>
      <c r="L14" s="44">
        <v>0.31034482758620691</v>
      </c>
      <c r="M14" s="44">
        <v>3.3448275862068964</v>
      </c>
      <c r="N14" s="27">
        <v>0.50800000000000001</v>
      </c>
      <c r="O14" s="24"/>
      <c r="P14" s="45" t="s">
        <v>9</v>
      </c>
      <c r="Q14" s="46"/>
      <c r="R14" s="47" t="s">
        <v>37</v>
      </c>
      <c r="S14" s="47"/>
      <c r="T14" s="47"/>
      <c r="U14" s="47"/>
      <c r="V14" s="47"/>
      <c r="W14" s="47"/>
      <c r="X14" s="47"/>
      <c r="Y14" s="48" t="s">
        <v>11</v>
      </c>
      <c r="Z14" s="47"/>
      <c r="AA14" s="47" t="s">
        <v>38</v>
      </c>
      <c r="AB14" s="47"/>
      <c r="AC14" s="47"/>
      <c r="AD14" s="47"/>
      <c r="AE14" s="47"/>
      <c r="AF14" s="47"/>
      <c r="AG14" s="47"/>
      <c r="AH14" s="48"/>
      <c r="AI14" s="87"/>
      <c r="AJ14" s="9"/>
    </row>
    <row r="15" spans="1:36" ht="15" customHeight="1" x14ac:dyDescent="0.2">
      <c r="A15" s="9"/>
      <c r="B15" s="49" t="s">
        <v>14</v>
      </c>
      <c r="C15" s="50"/>
      <c r="D15" s="51"/>
      <c r="E15" s="25"/>
      <c r="F15" s="25"/>
      <c r="G15" s="25"/>
      <c r="H15" s="25"/>
      <c r="I15" s="25"/>
      <c r="J15" s="36"/>
      <c r="K15" s="44"/>
      <c r="L15" s="44"/>
      <c r="M15" s="44"/>
      <c r="N15" s="27"/>
      <c r="O15" s="24"/>
      <c r="P15" s="52" t="s">
        <v>56</v>
      </c>
      <c r="Q15" s="53"/>
      <c r="R15" s="54" t="s">
        <v>42</v>
      </c>
      <c r="S15" s="54"/>
      <c r="T15" s="54"/>
      <c r="U15" s="54"/>
      <c r="V15" s="54"/>
      <c r="W15" s="54"/>
      <c r="X15" s="54"/>
      <c r="Y15" s="55" t="s">
        <v>25</v>
      </c>
      <c r="Z15" s="54"/>
      <c r="AA15" s="54" t="s">
        <v>43</v>
      </c>
      <c r="AB15" s="54"/>
      <c r="AC15" s="54"/>
      <c r="AD15" s="54"/>
      <c r="AE15" s="54"/>
      <c r="AF15" s="54"/>
      <c r="AG15" s="54"/>
      <c r="AH15" s="55"/>
      <c r="AI15" s="88"/>
      <c r="AJ15" s="9"/>
    </row>
    <row r="16" spans="1:36" ht="15" customHeight="1" x14ac:dyDescent="0.2">
      <c r="A16" s="9"/>
      <c r="B16" s="56" t="s">
        <v>15</v>
      </c>
      <c r="C16" s="57"/>
      <c r="D16" s="58"/>
      <c r="E16" s="29">
        <v>6</v>
      </c>
      <c r="F16" s="29">
        <v>0</v>
      </c>
      <c r="G16" s="29">
        <v>1</v>
      </c>
      <c r="H16" s="29">
        <v>1</v>
      </c>
      <c r="I16" s="29">
        <v>17</v>
      </c>
      <c r="J16" s="36"/>
      <c r="K16" s="59">
        <v>0.16666666666666666</v>
      </c>
      <c r="L16" s="59">
        <v>0.16666666666666666</v>
      </c>
      <c r="M16" s="59">
        <v>2.8333333333333335</v>
      </c>
      <c r="N16" s="60">
        <v>0.68</v>
      </c>
      <c r="O16" s="24"/>
      <c r="P16" s="52" t="s">
        <v>57</v>
      </c>
      <c r="Q16" s="53"/>
      <c r="R16" s="54" t="s">
        <v>40</v>
      </c>
      <c r="S16" s="54"/>
      <c r="T16" s="54"/>
      <c r="U16" s="54"/>
      <c r="V16" s="54"/>
      <c r="W16" s="54"/>
      <c r="X16" s="54"/>
      <c r="Y16" s="55" t="s">
        <v>39</v>
      </c>
      <c r="Z16" s="54"/>
      <c r="AA16" s="54" t="s">
        <v>41</v>
      </c>
      <c r="AB16" s="54"/>
      <c r="AC16" s="54"/>
      <c r="AD16" s="54"/>
      <c r="AE16" s="54"/>
      <c r="AF16" s="54"/>
      <c r="AG16" s="54"/>
      <c r="AH16" s="55"/>
      <c r="AI16" s="88"/>
    </row>
    <row r="17" spans="1:35" ht="15" customHeight="1" x14ac:dyDescent="0.2">
      <c r="A17" s="9"/>
      <c r="B17" s="61" t="s">
        <v>24</v>
      </c>
      <c r="C17" s="62"/>
      <c r="D17" s="63"/>
      <c r="E17" s="18">
        <v>35</v>
      </c>
      <c r="F17" s="18">
        <v>1</v>
      </c>
      <c r="G17" s="18">
        <v>7</v>
      </c>
      <c r="H17" s="18">
        <v>10</v>
      </c>
      <c r="I17" s="18">
        <v>114</v>
      </c>
      <c r="J17" s="36"/>
      <c r="K17" s="64">
        <v>0.22857142857142856</v>
      </c>
      <c r="L17" s="64">
        <v>0.2857142857142857</v>
      </c>
      <c r="M17" s="64">
        <v>3.2571428571428571</v>
      </c>
      <c r="N17" s="34">
        <v>0.52800000000000002</v>
      </c>
      <c r="O17" s="24"/>
      <c r="P17" s="65" t="s">
        <v>10</v>
      </c>
      <c r="Q17" s="66"/>
      <c r="R17" s="67" t="s">
        <v>45</v>
      </c>
      <c r="S17" s="67"/>
      <c r="T17" s="67"/>
      <c r="U17" s="67"/>
      <c r="V17" s="67"/>
      <c r="W17" s="67"/>
      <c r="X17" s="67"/>
      <c r="Y17" s="68" t="s">
        <v>44</v>
      </c>
      <c r="Z17" s="67"/>
      <c r="AA17" s="67" t="s">
        <v>46</v>
      </c>
      <c r="AB17" s="67"/>
      <c r="AC17" s="67"/>
      <c r="AD17" s="67"/>
      <c r="AE17" s="67"/>
      <c r="AF17" s="67"/>
      <c r="AG17" s="67"/>
      <c r="AH17" s="68"/>
      <c r="AI17" s="89"/>
    </row>
    <row r="18" spans="1:35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4"/>
      <c r="P18" s="36"/>
      <c r="Q18" s="39"/>
      <c r="R18" s="36"/>
      <c r="S18" s="36"/>
      <c r="T18" s="24"/>
      <c r="U18" s="24"/>
      <c r="V18" s="24"/>
      <c r="W18" s="24"/>
      <c r="X18" s="69"/>
      <c r="Y18" s="36"/>
      <c r="Z18" s="36"/>
      <c r="AA18" s="36"/>
      <c r="AB18" s="36"/>
      <c r="AC18" s="24"/>
      <c r="AD18" s="36"/>
      <c r="AE18" s="36"/>
      <c r="AF18" s="36"/>
      <c r="AG18" s="36"/>
      <c r="AH18" s="36"/>
      <c r="AI18" s="36"/>
    </row>
    <row r="19" spans="1:35" ht="15" customHeight="1" x14ac:dyDescent="0.25">
      <c r="A19" s="9"/>
      <c r="B19" s="70" t="s">
        <v>47</v>
      </c>
      <c r="C19" s="36"/>
      <c r="D19" s="70" t="s">
        <v>70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24"/>
      <c r="P19" s="36"/>
      <c r="Q19" s="39"/>
      <c r="R19" s="36"/>
      <c r="S19" s="36"/>
      <c r="T19" s="24"/>
      <c r="U19" s="24"/>
      <c r="V19" s="24"/>
      <c r="W19" s="24"/>
      <c r="X19" s="69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</row>
    <row r="20" spans="1:35" ht="15" customHeight="1" x14ac:dyDescent="0.25">
      <c r="A20" s="9"/>
      <c r="B20" s="70"/>
      <c r="C20" s="36"/>
      <c r="D20" s="70" t="s">
        <v>48</v>
      </c>
      <c r="E20" s="36"/>
      <c r="F20" s="36"/>
      <c r="G20" s="36"/>
      <c r="H20" s="36"/>
      <c r="I20" s="36"/>
      <c r="J20" s="36"/>
      <c r="K20" s="36"/>
      <c r="L20" s="36"/>
      <c r="M20" s="36"/>
      <c r="N20" s="71"/>
      <c r="O20" s="24"/>
      <c r="P20" s="36"/>
      <c r="Q20" s="39"/>
      <c r="R20" s="36"/>
      <c r="S20" s="36"/>
      <c r="T20" s="24"/>
      <c r="U20" s="24"/>
      <c r="V20" s="24"/>
      <c r="W20" s="24"/>
      <c r="X20" s="69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</row>
    <row r="21" spans="1:35" ht="15" customHeight="1" x14ac:dyDescent="0.25">
      <c r="A21" s="9"/>
      <c r="B21" s="36"/>
      <c r="C21" s="36"/>
      <c r="D21" s="70" t="s">
        <v>71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4"/>
      <c r="P21" s="36"/>
      <c r="Q21" s="39"/>
      <c r="R21" s="36"/>
      <c r="S21" s="36"/>
      <c r="T21" s="24"/>
      <c r="U21" s="24"/>
      <c r="V21" s="24"/>
      <c r="W21" s="24"/>
      <c r="X21" s="69"/>
      <c r="Y21" s="6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  <c r="P22" s="36"/>
      <c r="Q22" s="39"/>
      <c r="R22" s="36"/>
      <c r="S22" s="36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36"/>
      <c r="Q66" s="39"/>
      <c r="R66" s="36"/>
      <c r="S66" s="36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36"/>
      <c r="Q67" s="39"/>
      <c r="R67" s="36"/>
      <c r="S67" s="36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36"/>
      <c r="Q68" s="39"/>
      <c r="R68" s="36"/>
      <c r="S68" s="36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36"/>
      <c r="Q69" s="39"/>
      <c r="R69" s="36"/>
      <c r="S69" s="36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36"/>
      <c r="Q70" s="39"/>
      <c r="R70" s="36"/>
      <c r="S70" s="36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36"/>
      <c r="Q71" s="39"/>
      <c r="R71" s="36"/>
      <c r="S71" s="36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36"/>
      <c r="Q72" s="39"/>
      <c r="R72" s="36"/>
      <c r="S72" s="36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36"/>
      <c r="Q73" s="39"/>
      <c r="R73" s="36"/>
      <c r="S73" s="36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36"/>
      <c r="Q74" s="39"/>
      <c r="R74" s="36"/>
      <c r="S74" s="36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36"/>
      <c r="Q75" s="39"/>
      <c r="R75" s="36"/>
      <c r="S75" s="36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4"/>
      <c r="P76" s="36"/>
      <c r="Q76" s="39"/>
      <c r="R76" s="36"/>
      <c r="S76" s="36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4"/>
      <c r="P77" s="36"/>
      <c r="Q77" s="39"/>
      <c r="R77" s="36"/>
      <c r="S77" s="36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4"/>
      <c r="P78" s="36"/>
      <c r="Q78" s="39"/>
      <c r="R78" s="36"/>
      <c r="S78" s="36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4"/>
      <c r="P79" s="36"/>
      <c r="Q79" s="39"/>
      <c r="R79" s="36"/>
      <c r="S79" s="36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4"/>
      <c r="P80" s="36"/>
      <c r="Q80" s="39"/>
      <c r="R80" s="36"/>
      <c r="S80" s="36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4"/>
      <c r="P81" s="36"/>
      <c r="Q81" s="39"/>
      <c r="R81" s="36"/>
      <c r="S81" s="36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4"/>
      <c r="P82" s="36"/>
      <c r="Q82" s="39"/>
      <c r="R82" s="36"/>
      <c r="S82" s="36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36"/>
      <c r="Q83" s="39"/>
      <c r="R83" s="36"/>
      <c r="S83" s="36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36"/>
      <c r="Q84" s="39"/>
      <c r="R84" s="36"/>
      <c r="S84" s="36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36"/>
      <c r="Q85" s="39"/>
      <c r="R85" s="36"/>
      <c r="S85" s="36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36"/>
      <c r="Q86" s="39"/>
      <c r="R86" s="36"/>
      <c r="S86" s="36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P87" s="36"/>
      <c r="Q87" s="39"/>
      <c r="R87" s="36"/>
      <c r="S87" s="36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P88" s="36"/>
      <c r="Q88" s="39"/>
      <c r="R88" s="36"/>
      <c r="S88" s="36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P89" s="36"/>
      <c r="Q89" s="39"/>
      <c r="R89" s="36"/>
      <c r="S89" s="36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P90" s="36"/>
      <c r="Q90" s="39"/>
      <c r="R90" s="36"/>
      <c r="S90" s="36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P91" s="36"/>
      <c r="Q91" s="39"/>
      <c r="R91" s="36"/>
      <c r="S91" s="36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P92" s="36"/>
      <c r="Q92" s="39"/>
      <c r="R92" s="36"/>
      <c r="S92" s="36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4"/>
      <c r="P93" s="36"/>
      <c r="Q93" s="39"/>
      <c r="R93" s="36"/>
      <c r="S93" s="36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4"/>
      <c r="P94" s="36"/>
      <c r="Q94" s="39"/>
      <c r="R94" s="36"/>
      <c r="S94" s="36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4"/>
      <c r="P95" s="36"/>
      <c r="Q95" s="39"/>
      <c r="R95" s="36"/>
      <c r="S95" s="36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4"/>
      <c r="P96" s="36"/>
      <c r="Q96" s="39"/>
      <c r="R96" s="36"/>
      <c r="S96" s="36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4"/>
      <c r="P97" s="36"/>
      <c r="Q97" s="39"/>
      <c r="R97" s="36"/>
      <c r="S97" s="36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4"/>
      <c r="P98" s="36"/>
      <c r="Q98" s="39"/>
      <c r="R98" s="36"/>
      <c r="S98" s="36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4"/>
      <c r="P99" s="36"/>
      <c r="Q99" s="39"/>
      <c r="R99" s="36"/>
      <c r="S99" s="36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4"/>
      <c r="P100" s="36"/>
      <c r="Q100" s="39"/>
      <c r="R100" s="36"/>
      <c r="S100" s="36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4"/>
      <c r="P101" s="36"/>
      <c r="Q101" s="39"/>
      <c r="R101" s="36"/>
      <c r="S101" s="36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4"/>
      <c r="P102" s="36"/>
      <c r="Q102" s="39"/>
      <c r="R102" s="36"/>
      <c r="S102" s="36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4"/>
      <c r="P103" s="36"/>
      <c r="Q103" s="39"/>
      <c r="R103" s="36"/>
      <c r="S103" s="36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4"/>
      <c r="P104" s="36"/>
      <c r="Q104" s="39"/>
      <c r="R104" s="36"/>
      <c r="S104" s="36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4"/>
      <c r="P105" s="36"/>
      <c r="Q105" s="39"/>
      <c r="R105" s="36"/>
      <c r="S105" s="36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4"/>
      <c r="P106" s="36"/>
      <c r="Q106" s="39"/>
      <c r="R106" s="36"/>
      <c r="S106" s="36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4"/>
      <c r="P107" s="36"/>
      <c r="Q107" s="39"/>
      <c r="R107" s="36"/>
      <c r="S107" s="36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4"/>
      <c r="P108" s="36"/>
      <c r="Q108" s="39"/>
      <c r="R108" s="36"/>
      <c r="S108" s="36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4"/>
      <c r="P109" s="36"/>
      <c r="Q109" s="39"/>
      <c r="R109" s="36"/>
      <c r="S109" s="36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4"/>
      <c r="P110" s="36"/>
      <c r="Q110" s="39"/>
      <c r="R110" s="36"/>
      <c r="S110" s="36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4"/>
      <c r="P111" s="36"/>
      <c r="Q111" s="39"/>
      <c r="R111" s="36"/>
      <c r="S111" s="36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4"/>
      <c r="P112" s="36"/>
      <c r="Q112" s="39"/>
      <c r="R112" s="36"/>
      <c r="S112" s="36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4"/>
      <c r="P113" s="36"/>
      <c r="Q113" s="39"/>
      <c r="R113" s="36"/>
      <c r="S113" s="36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4"/>
      <c r="P114" s="36"/>
      <c r="Q114" s="39"/>
      <c r="R114" s="36"/>
      <c r="S114" s="36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4"/>
      <c r="P115" s="36"/>
      <c r="Q115" s="39"/>
      <c r="R115" s="36"/>
      <c r="S115" s="36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4"/>
      <c r="P116" s="36"/>
      <c r="Q116" s="39"/>
      <c r="R116" s="36"/>
      <c r="S116" s="36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4"/>
      <c r="P117" s="36"/>
      <c r="Q117" s="39"/>
      <c r="R117" s="36"/>
      <c r="S117" s="36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4"/>
      <c r="P118" s="36"/>
      <c r="Q118" s="39"/>
      <c r="R118" s="36"/>
      <c r="S118" s="36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4"/>
      <c r="P119" s="36"/>
      <c r="Q119" s="39"/>
      <c r="R119" s="36"/>
      <c r="S119" s="36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4"/>
      <c r="P120" s="36"/>
      <c r="Q120" s="39"/>
      <c r="R120" s="36"/>
      <c r="S120" s="36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4"/>
      <c r="P121" s="36"/>
      <c r="Q121" s="39"/>
      <c r="R121" s="36"/>
      <c r="S121" s="36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4"/>
      <c r="P122" s="36"/>
      <c r="Q122" s="39"/>
      <c r="R122" s="36"/>
      <c r="S122" s="36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4"/>
      <c r="P123" s="36"/>
      <c r="Q123" s="39"/>
      <c r="R123" s="36"/>
      <c r="S123" s="36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4"/>
      <c r="P124" s="36"/>
      <c r="Q124" s="39"/>
      <c r="R124" s="36"/>
      <c r="S124" s="36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4"/>
      <c r="P125" s="36"/>
      <c r="Q125" s="39"/>
      <c r="R125" s="36"/>
      <c r="S125" s="36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4"/>
      <c r="P126" s="36"/>
      <c r="Q126" s="39"/>
      <c r="R126" s="36"/>
      <c r="S126" s="36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4"/>
      <c r="P127" s="36"/>
      <c r="Q127" s="39"/>
      <c r="R127" s="36"/>
      <c r="S127" s="36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4"/>
      <c r="P128" s="36"/>
      <c r="Q128" s="39"/>
      <c r="R128" s="36"/>
      <c r="S128" s="36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4"/>
      <c r="P129" s="36"/>
      <c r="Q129" s="39"/>
      <c r="R129" s="36"/>
      <c r="S129" s="36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4"/>
      <c r="P130" s="36"/>
      <c r="Q130" s="39"/>
      <c r="R130" s="36"/>
      <c r="S130" s="36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4"/>
      <c r="P131" s="36"/>
      <c r="Q131" s="39"/>
      <c r="R131" s="36"/>
      <c r="S131" s="36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4"/>
      <c r="P132" s="36"/>
      <c r="Q132" s="39"/>
      <c r="R132" s="36"/>
      <c r="S132" s="36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4"/>
      <c r="P133" s="36"/>
      <c r="Q133" s="39"/>
      <c r="R133" s="36"/>
      <c r="S133" s="36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4"/>
      <c r="P134" s="36"/>
      <c r="Q134" s="39"/>
      <c r="R134" s="36"/>
      <c r="S134" s="36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4"/>
      <c r="P135" s="36"/>
      <c r="Q135" s="39"/>
      <c r="R135" s="36"/>
      <c r="S135" s="36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4"/>
      <c r="P136" s="36"/>
      <c r="Q136" s="39"/>
      <c r="R136" s="36"/>
      <c r="S136" s="36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4"/>
      <c r="P137" s="36"/>
      <c r="Q137" s="39"/>
      <c r="R137" s="36"/>
      <c r="S137" s="36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4"/>
      <c r="P138" s="36"/>
      <c r="Q138" s="39"/>
      <c r="R138" s="36"/>
      <c r="S138" s="36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4"/>
      <c r="P139" s="36"/>
      <c r="Q139" s="39"/>
      <c r="R139" s="36"/>
      <c r="S139" s="36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4"/>
      <c r="P140" s="36"/>
      <c r="Q140" s="39"/>
      <c r="R140" s="36"/>
      <c r="S140" s="36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33</v>
      </c>
      <c r="C1" s="3"/>
      <c r="D1" s="4"/>
      <c r="E1" s="5" t="s">
        <v>49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0" t="s">
        <v>59</v>
      </c>
      <c r="C2" s="81"/>
      <c r="D2" s="92"/>
      <c r="E2" s="13" t="s">
        <v>12</v>
      </c>
      <c r="F2" s="14"/>
      <c r="G2" s="14"/>
      <c r="H2" s="14"/>
      <c r="I2" s="20"/>
      <c r="J2" s="15"/>
      <c r="K2" s="82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3" t="s">
        <v>62</v>
      </c>
      <c r="Y2" s="94"/>
      <c r="Z2" s="95"/>
      <c r="AA2" s="13" t="s">
        <v>12</v>
      </c>
      <c r="AB2" s="14"/>
      <c r="AC2" s="14"/>
      <c r="AD2" s="14"/>
      <c r="AE2" s="20"/>
      <c r="AF2" s="15"/>
      <c r="AG2" s="82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>
        <v>1984</v>
      </c>
      <c r="C4" s="25" t="s">
        <v>53</v>
      </c>
      <c r="D4" s="30" t="s">
        <v>72</v>
      </c>
      <c r="E4" s="25">
        <v>10</v>
      </c>
      <c r="F4" s="25">
        <v>0</v>
      </c>
      <c r="G4" s="25">
        <v>2</v>
      </c>
      <c r="H4" s="25">
        <v>5</v>
      </c>
      <c r="I4" s="25"/>
      <c r="J4" s="97"/>
      <c r="K4" s="122"/>
      <c r="L4" s="18"/>
      <c r="M4" s="18"/>
      <c r="N4" s="18"/>
      <c r="O4" s="18"/>
      <c r="P4" s="24"/>
      <c r="Q4" s="25">
        <v>10</v>
      </c>
      <c r="R4" s="25">
        <v>0</v>
      </c>
      <c r="S4" s="25">
        <v>6</v>
      </c>
      <c r="T4" s="25">
        <v>11</v>
      </c>
      <c r="U4" s="25"/>
      <c r="V4" s="99"/>
      <c r="W4" s="28"/>
      <c r="X4" s="25"/>
      <c r="Y4" s="33"/>
      <c r="Z4" s="30"/>
      <c r="AA4" s="25"/>
      <c r="AB4" s="25"/>
      <c r="AC4" s="25"/>
      <c r="AD4" s="32"/>
      <c r="AE4" s="25"/>
      <c r="AF4" s="9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0"/>
      <c r="AS4" s="10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3"/>
      <c r="D5" s="30"/>
      <c r="E5" s="25"/>
      <c r="F5" s="25"/>
      <c r="G5" s="25"/>
      <c r="H5" s="32"/>
      <c r="I5" s="25"/>
      <c r="J5" s="97"/>
      <c r="K5" s="122"/>
      <c r="L5" s="18"/>
      <c r="M5" s="18"/>
      <c r="N5" s="18"/>
      <c r="O5" s="18"/>
      <c r="P5" s="24"/>
      <c r="Q5" s="25"/>
      <c r="R5" s="25"/>
      <c r="S5" s="32"/>
      <c r="T5" s="25"/>
      <c r="U5" s="25"/>
      <c r="V5" s="99"/>
      <c r="W5" s="28"/>
      <c r="X5" s="25"/>
      <c r="Y5" s="33"/>
      <c r="Z5" s="30"/>
      <c r="AA5" s="25"/>
      <c r="AB5" s="25"/>
      <c r="AC5" s="25"/>
      <c r="AD5" s="32"/>
      <c r="AE5" s="25"/>
      <c r="AF5" s="9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0"/>
      <c r="AS5" s="10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33"/>
      <c r="D6" s="30"/>
      <c r="E6" s="25"/>
      <c r="F6" s="25"/>
      <c r="G6" s="25"/>
      <c r="H6" s="32"/>
      <c r="I6" s="25"/>
      <c r="J6" s="97"/>
      <c r="K6" s="28"/>
      <c r="L6" s="98"/>
      <c r="M6" s="18"/>
      <c r="N6" s="18"/>
      <c r="O6" s="18"/>
      <c r="P6" s="24"/>
      <c r="Q6" s="25"/>
      <c r="R6" s="25"/>
      <c r="S6" s="32"/>
      <c r="T6" s="25"/>
      <c r="U6" s="25"/>
      <c r="V6" s="99"/>
      <c r="W6" s="28"/>
      <c r="X6" s="25">
        <v>1986</v>
      </c>
      <c r="Y6" s="25" t="s">
        <v>73</v>
      </c>
      <c r="Z6" s="31" t="s">
        <v>74</v>
      </c>
      <c r="AA6" s="25">
        <v>22</v>
      </c>
      <c r="AB6" s="25">
        <v>0</v>
      </c>
      <c r="AC6" s="25">
        <v>14</v>
      </c>
      <c r="AD6" s="25">
        <v>31</v>
      </c>
      <c r="AE6" s="25"/>
      <c r="AF6" s="27"/>
      <c r="AG6" s="24"/>
      <c r="AH6" s="18"/>
      <c r="AI6" s="18" t="s">
        <v>75</v>
      </c>
      <c r="AJ6" s="18"/>
      <c r="AK6" s="18"/>
      <c r="AL6" s="24"/>
      <c r="AM6" s="25"/>
      <c r="AN6" s="25"/>
      <c r="AO6" s="25"/>
      <c r="AP6" s="25"/>
      <c r="AQ6" s="25"/>
      <c r="AR6" s="100"/>
      <c r="AS6" s="10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/>
      <c r="C7" s="33"/>
      <c r="D7" s="30"/>
      <c r="E7" s="25"/>
      <c r="F7" s="25"/>
      <c r="G7" s="25"/>
      <c r="H7" s="32"/>
      <c r="I7" s="25"/>
      <c r="J7" s="97"/>
      <c r="K7" s="28"/>
      <c r="L7" s="98"/>
      <c r="M7" s="18"/>
      <c r="N7" s="18"/>
      <c r="O7" s="18"/>
      <c r="P7" s="24"/>
      <c r="Q7" s="25"/>
      <c r="R7" s="25"/>
      <c r="S7" s="32"/>
      <c r="T7" s="25"/>
      <c r="U7" s="25"/>
      <c r="V7" s="99"/>
      <c r="W7" s="28"/>
      <c r="X7" s="25">
        <v>1987</v>
      </c>
      <c r="Y7" s="25" t="s">
        <v>76</v>
      </c>
      <c r="Z7" s="31" t="s">
        <v>74</v>
      </c>
      <c r="AA7" s="25">
        <v>21</v>
      </c>
      <c r="AB7" s="25">
        <v>1</v>
      </c>
      <c r="AC7" s="25">
        <v>20</v>
      </c>
      <c r="AD7" s="25">
        <v>17</v>
      </c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0"/>
      <c r="AS7" s="10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>
        <v>1988</v>
      </c>
      <c r="C8" s="25" t="s">
        <v>77</v>
      </c>
      <c r="D8" s="30" t="s">
        <v>78</v>
      </c>
      <c r="E8" s="32">
        <v>21</v>
      </c>
      <c r="F8" s="32">
        <v>0</v>
      </c>
      <c r="G8" s="25">
        <v>5</v>
      </c>
      <c r="H8" s="25">
        <v>13</v>
      </c>
      <c r="I8" s="25"/>
      <c r="J8" s="97"/>
      <c r="K8" s="24"/>
      <c r="L8" s="18"/>
      <c r="M8" s="18"/>
      <c r="N8" s="18"/>
      <c r="O8" s="18"/>
      <c r="P8" s="24"/>
      <c r="Q8" s="25"/>
      <c r="R8" s="25"/>
      <c r="S8" s="32"/>
      <c r="T8" s="25"/>
      <c r="U8" s="25"/>
      <c r="V8" s="99"/>
      <c r="W8" s="28"/>
      <c r="X8" s="25"/>
      <c r="Y8" s="25"/>
      <c r="Z8" s="30"/>
      <c r="AA8" s="25"/>
      <c r="AB8" s="25"/>
      <c r="AC8" s="25"/>
      <c r="AD8" s="32"/>
      <c r="AE8" s="25"/>
      <c r="AF8" s="9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0"/>
      <c r="AS8" s="10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102" t="s">
        <v>65</v>
      </c>
      <c r="C9" s="85"/>
      <c r="D9" s="84"/>
      <c r="E9" s="83">
        <f>SUM(E4:E8)</f>
        <v>31</v>
      </c>
      <c r="F9" s="83">
        <f>SUM(F4:F8)</f>
        <v>0</v>
      </c>
      <c r="G9" s="83">
        <f>SUM(G4:G8)</f>
        <v>7</v>
      </c>
      <c r="H9" s="83">
        <f>SUM(H4:H8)</f>
        <v>18</v>
      </c>
      <c r="I9" s="83">
        <f>SUM(I4:I8)</f>
        <v>0</v>
      </c>
      <c r="J9" s="103">
        <v>0</v>
      </c>
      <c r="K9" s="82">
        <f>SUM(K4:K8)</f>
        <v>0</v>
      </c>
      <c r="L9" s="22"/>
      <c r="M9" s="20"/>
      <c r="N9" s="104"/>
      <c r="O9" s="105"/>
      <c r="P9" s="24"/>
      <c r="Q9" s="83">
        <f>SUM(Q4:Q8)</f>
        <v>10</v>
      </c>
      <c r="R9" s="83">
        <f>SUM(R4:R8)</f>
        <v>0</v>
      </c>
      <c r="S9" s="83">
        <f>SUM(S4:S8)</f>
        <v>6</v>
      </c>
      <c r="T9" s="83">
        <f>SUM(T4:T8)</f>
        <v>11</v>
      </c>
      <c r="U9" s="83">
        <f>SUM(U4:U8)</f>
        <v>0</v>
      </c>
      <c r="V9" s="34">
        <v>0</v>
      </c>
      <c r="W9" s="82">
        <f>SUM(W4:W8)</f>
        <v>0</v>
      </c>
      <c r="X9" s="16" t="s">
        <v>65</v>
      </c>
      <c r="Y9" s="17"/>
      <c r="Z9" s="15"/>
      <c r="AA9" s="83">
        <f>SUM(AA4:AA8)</f>
        <v>43</v>
      </c>
      <c r="AB9" s="83">
        <f>SUM(AB4:AB8)</f>
        <v>1</v>
      </c>
      <c r="AC9" s="83">
        <f>SUM(AC4:AC8)</f>
        <v>34</v>
      </c>
      <c r="AD9" s="83">
        <f>SUM(AD4:AD8)</f>
        <v>48</v>
      </c>
      <c r="AE9" s="83">
        <f>SUM(AE4:AE8)</f>
        <v>0</v>
      </c>
      <c r="AF9" s="103">
        <v>0</v>
      </c>
      <c r="AG9" s="82">
        <f>SUM(AG4:AG8)</f>
        <v>0</v>
      </c>
      <c r="AH9" s="22"/>
      <c r="AI9" s="20"/>
      <c r="AJ9" s="104"/>
      <c r="AK9" s="105"/>
      <c r="AL9" s="24"/>
      <c r="AM9" s="83">
        <f>SUM(AM4:AM8)</f>
        <v>0</v>
      </c>
      <c r="AN9" s="83">
        <f>SUM(AN4:AN8)</f>
        <v>0</v>
      </c>
      <c r="AO9" s="83">
        <f>SUM(AO4:AO8)</f>
        <v>0</v>
      </c>
      <c r="AP9" s="83">
        <f>SUM(AP4:AP8)</f>
        <v>0</v>
      </c>
      <c r="AQ9" s="83">
        <f>SUM(AQ4:AQ8)</f>
        <v>0</v>
      </c>
      <c r="AR9" s="103">
        <v>0</v>
      </c>
      <c r="AS9" s="96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8"/>
      <c r="L10" s="24"/>
      <c r="M10" s="24"/>
      <c r="N10" s="24"/>
      <c r="O10" s="24"/>
      <c r="P10" s="36"/>
      <c r="Q10" s="36"/>
      <c r="R10" s="39"/>
      <c r="S10" s="36"/>
      <c r="T10" s="36"/>
      <c r="U10" s="24"/>
      <c r="V10" s="24"/>
      <c r="W10" s="28"/>
      <c r="X10" s="36"/>
      <c r="Y10" s="36"/>
      <c r="Z10" s="36"/>
      <c r="AA10" s="36"/>
      <c r="AB10" s="36"/>
      <c r="AC10" s="36"/>
      <c r="AD10" s="36"/>
      <c r="AE10" s="36"/>
      <c r="AF10" s="37"/>
      <c r="AG10" s="28"/>
      <c r="AH10" s="24"/>
      <c r="AI10" s="24"/>
      <c r="AJ10" s="24"/>
      <c r="AK10" s="24"/>
      <c r="AL10" s="36"/>
      <c r="AM10" s="36"/>
      <c r="AN10" s="39"/>
      <c r="AO10" s="36"/>
      <c r="AP10" s="36"/>
      <c r="AQ10" s="24"/>
      <c r="AR10" s="24"/>
      <c r="AS10" s="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06" t="s">
        <v>66</v>
      </c>
      <c r="C11" s="107"/>
      <c r="D11" s="10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67</v>
      </c>
      <c r="O11" s="18" t="s">
        <v>68</v>
      </c>
      <c r="Q11" s="39"/>
      <c r="R11" s="39" t="s">
        <v>47</v>
      </c>
      <c r="S11" s="39"/>
      <c r="T11" s="70" t="s">
        <v>70</v>
      </c>
      <c r="U11" s="24"/>
      <c r="V11" s="28"/>
      <c r="W11" s="28"/>
      <c r="X11" s="109"/>
      <c r="Y11" s="109"/>
      <c r="Z11" s="109"/>
      <c r="AA11" s="109"/>
      <c r="AB11" s="109"/>
      <c r="AC11" s="39"/>
      <c r="AD11" s="39"/>
      <c r="AE11" s="39"/>
      <c r="AF11" s="36"/>
      <c r="AG11" s="36"/>
      <c r="AH11" s="36"/>
      <c r="AI11" s="36"/>
      <c r="AJ11" s="36"/>
      <c r="AK11" s="36"/>
      <c r="AM11" s="28"/>
      <c r="AN11" s="109"/>
      <c r="AO11" s="109"/>
      <c r="AP11" s="109"/>
      <c r="AQ11" s="109"/>
      <c r="AR11" s="109"/>
      <c r="AS11" s="10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69</v>
      </c>
      <c r="C12" s="12"/>
      <c r="D12" s="43"/>
      <c r="E12" s="110">
        <v>35</v>
      </c>
      <c r="F12" s="110">
        <v>1</v>
      </c>
      <c r="G12" s="110">
        <v>7</v>
      </c>
      <c r="H12" s="110">
        <v>10</v>
      </c>
      <c r="I12" s="110">
        <v>114</v>
      </c>
      <c r="J12" s="111">
        <v>0.52800000000000002</v>
      </c>
      <c r="K12" s="36">
        <f>PRODUCT(I12/J12)</f>
        <v>215.90909090909091</v>
      </c>
      <c r="L12" s="112">
        <f>PRODUCT((F12+G12)/E12)</f>
        <v>0.22857142857142856</v>
      </c>
      <c r="M12" s="112">
        <f>PRODUCT(H12/E12)</f>
        <v>0.2857142857142857</v>
      </c>
      <c r="N12" s="112">
        <f>PRODUCT((F12+G12+H12)/E12)</f>
        <v>0.51428571428571423</v>
      </c>
      <c r="O12" s="112">
        <f>PRODUCT(I12/E12)</f>
        <v>3.2571428571428571</v>
      </c>
      <c r="Q12" s="39"/>
      <c r="R12" s="39"/>
      <c r="S12" s="39"/>
      <c r="T12" s="70" t="s">
        <v>48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13" t="s">
        <v>59</v>
      </c>
      <c r="C13" s="114"/>
      <c r="D13" s="115"/>
      <c r="E13" s="110">
        <f>PRODUCT(E9+Q9)</f>
        <v>41</v>
      </c>
      <c r="F13" s="110">
        <f>PRODUCT(F9+R9)</f>
        <v>0</v>
      </c>
      <c r="G13" s="110">
        <f>PRODUCT(G9+S9)</f>
        <v>13</v>
      </c>
      <c r="H13" s="110">
        <f>PRODUCT(H9+T9)</f>
        <v>29</v>
      </c>
      <c r="I13" s="110">
        <f>PRODUCT(I9+U9)</f>
        <v>0</v>
      </c>
      <c r="J13" s="111">
        <v>0</v>
      </c>
      <c r="K13" s="36">
        <f>PRODUCT(K9+W9)</f>
        <v>0</v>
      </c>
      <c r="L13" s="112">
        <f>PRODUCT((F13+G13)/E13)</f>
        <v>0.31707317073170732</v>
      </c>
      <c r="M13" s="112">
        <f>PRODUCT(H13/E13)</f>
        <v>0.70731707317073167</v>
      </c>
      <c r="N13" s="112">
        <f>PRODUCT((F13+G13+H13)/E13)</f>
        <v>1.024390243902439</v>
      </c>
      <c r="O13" s="112">
        <f>PRODUCT(I13/E13)</f>
        <v>0</v>
      </c>
      <c r="Q13" s="39"/>
      <c r="R13" s="39"/>
      <c r="S13" s="39"/>
      <c r="T13" s="70" t="s">
        <v>71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16" t="s">
        <v>62</v>
      </c>
      <c r="C14" s="117"/>
      <c r="D14" s="118"/>
      <c r="E14" s="110">
        <f>PRODUCT(AA9+AM9)</f>
        <v>43</v>
      </c>
      <c r="F14" s="110">
        <f>PRODUCT(AB9+AN9)</f>
        <v>1</v>
      </c>
      <c r="G14" s="110">
        <f>PRODUCT(AC9+AO9)</f>
        <v>34</v>
      </c>
      <c r="H14" s="110">
        <f>PRODUCT(AD9+AP9)</f>
        <v>48</v>
      </c>
      <c r="I14" s="110">
        <f>PRODUCT(AE9+AQ9)</f>
        <v>0</v>
      </c>
      <c r="J14" s="111">
        <v>0</v>
      </c>
      <c r="K14" s="24">
        <f>PRODUCT(AG9+AS9)</f>
        <v>0</v>
      </c>
      <c r="L14" s="112">
        <f>PRODUCT((F14+G14)/E14)</f>
        <v>0.81395348837209303</v>
      </c>
      <c r="M14" s="112">
        <f>PRODUCT(H14/E14)</f>
        <v>1.1162790697674418</v>
      </c>
      <c r="N14" s="112">
        <f>PRODUCT((F14+G14+H14)/E14)</f>
        <v>1.930232558139535</v>
      </c>
      <c r="O14" s="112">
        <f>PRODUCT(I14/E14)</f>
        <v>0</v>
      </c>
      <c r="Q14" s="39"/>
      <c r="R14" s="39"/>
      <c r="S14" s="36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39"/>
      <c r="AG14" s="39"/>
      <c r="AH14" s="39"/>
      <c r="AI14" s="39"/>
      <c r="AJ14" s="39"/>
      <c r="AK14" s="36"/>
      <c r="AL14" s="24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19" t="s">
        <v>65</v>
      </c>
      <c r="C15" s="120"/>
      <c r="D15" s="121"/>
      <c r="E15" s="110">
        <f>SUM(E12:E14)</f>
        <v>119</v>
      </c>
      <c r="F15" s="110">
        <f t="shared" ref="F15:I15" si="0">SUM(F12:F14)</f>
        <v>2</v>
      </c>
      <c r="G15" s="110">
        <f t="shared" si="0"/>
        <v>54</v>
      </c>
      <c r="H15" s="110">
        <f t="shared" si="0"/>
        <v>87</v>
      </c>
      <c r="I15" s="110">
        <f t="shared" si="0"/>
        <v>114</v>
      </c>
      <c r="J15" s="111">
        <v>0</v>
      </c>
      <c r="K15" s="36">
        <f>SUM(K12:K14)</f>
        <v>215.90909090909091</v>
      </c>
      <c r="L15" s="112">
        <f>PRODUCT((F15+G15)/E15)</f>
        <v>0.47058823529411764</v>
      </c>
      <c r="M15" s="112">
        <f>PRODUCT(H15/E15)</f>
        <v>0.73109243697478987</v>
      </c>
      <c r="N15" s="112">
        <f>PRODUCT((F15+G15+H15)/E15)</f>
        <v>1.2016806722689075</v>
      </c>
      <c r="O15" s="112">
        <v>3.26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4"/>
      <c r="F16" s="24"/>
      <c r="G16" s="24"/>
      <c r="H16" s="24"/>
      <c r="I16" s="24"/>
      <c r="J16" s="36"/>
      <c r="K16" s="36"/>
      <c r="L16" s="24"/>
      <c r="M16" s="24"/>
      <c r="N16" s="24"/>
      <c r="O16" s="24"/>
      <c r="P16" s="36"/>
      <c r="Q16" s="36"/>
      <c r="R16" s="36"/>
      <c r="S16" s="36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39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39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39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39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39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39"/>
      <c r="AG173" s="39"/>
      <c r="AH173" s="39"/>
      <c r="AI173" s="39"/>
      <c r="AJ173" s="39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39"/>
      <c r="AG178" s="39"/>
      <c r="AH178" s="39"/>
      <c r="AI178" s="39"/>
      <c r="AJ178" s="39"/>
      <c r="AK178" s="3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39"/>
      <c r="AG179" s="39"/>
      <c r="AH179" s="39"/>
      <c r="AI179" s="39"/>
      <c r="AJ179" s="39"/>
      <c r="AK179" s="3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39"/>
      <c r="AG180" s="39"/>
      <c r="AH180" s="39"/>
      <c r="AI180" s="39"/>
      <c r="AJ180" s="39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39"/>
      <c r="AG181" s="39"/>
      <c r="AH181" s="39"/>
      <c r="AI181" s="39"/>
      <c r="AJ181" s="39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39"/>
      <c r="AG182" s="39"/>
      <c r="AH182" s="39"/>
      <c r="AI182" s="39"/>
      <c r="AJ182" s="39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2019-01-21T20:06:40Z</dcterms:modified>
</cp:coreProperties>
</file>