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M8" i="1"/>
  <c r="O11" i="1"/>
  <c r="O15" i="1" s="1"/>
  <c r="O18" i="1" s="1"/>
  <c r="N18" i="1" s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/>
  <c r="H11" i="1"/>
  <c r="H15" i="1"/>
  <c r="H18" i="1" s="1"/>
  <c r="G11" i="1"/>
  <c r="G15" i="1" s="1"/>
  <c r="G18" i="1" s="1"/>
  <c r="F11" i="1"/>
  <c r="F15" i="1" s="1"/>
  <c r="E11" i="1"/>
  <c r="E15" i="1" s="1"/>
  <c r="N11" i="1"/>
  <c r="N15" i="1" s="1"/>
  <c r="I18" i="1"/>
  <c r="D12" i="1"/>
  <c r="E18" i="1" l="1"/>
  <c r="M18" i="1" s="1"/>
  <c r="M15" i="1"/>
  <c r="L15" i="1"/>
  <c r="K15" i="1"/>
  <c r="F18" i="1"/>
  <c r="K18" i="1" s="1"/>
  <c r="L18" i="1"/>
</calcChain>
</file>

<file path=xl/sharedStrings.xml><?xml version="1.0" encoding="utf-8"?>
<sst xmlns="http://schemas.openxmlformats.org/spreadsheetml/2006/main" count="116" uniqueCount="81">
  <si>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</si>
  <si>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</si>
  <si>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</si>
  <si>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</si>
  <si>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</si>
  <si>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</si>
  <si>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</si>
  <si>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</si>
  <si>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</si>
  <si>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</si>
  <si>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</si>
  <si>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</si>
  <si>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</si>
  <si>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</si>
  <si>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</si>
  <si>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</si>
  <si>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</si>
  <si>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</si>
  <si>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</si>
  <si>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</si>
  <si>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</si>
  <si>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</si>
  <si>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</si>
  <si>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</si>
  <si>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</si>
  <si>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</si>
  <si>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</si>
  <si>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</si>
  <si>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</si>
  <si>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</si>
  <si>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</si>
  <si>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</si>
  <si>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</si>
  <si>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</si>
  <si>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</si>
  <si>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Pesäkarhut = Pesäkarhut, Pori  (1985)</t>
  </si>
  <si>
    <t>Susanna Piippa</t>
  </si>
  <si>
    <t>12.</t>
  </si>
  <si>
    <t>Pesäkarhut</t>
  </si>
  <si>
    <t>28.1.1972</t>
  </si>
  <si>
    <t>ENSIMMÄISET</t>
  </si>
  <si>
    <t>Ottelu</t>
  </si>
  <si>
    <t>1.  ottelu</t>
  </si>
  <si>
    <t>Lyöty juoksu</t>
  </si>
  <si>
    <t>Tuotu juoksu</t>
  </si>
  <si>
    <t>Kunnari</t>
  </si>
  <si>
    <t>02.05. 1993  Lippo - Pesäkarhut  20-1</t>
  </si>
  <si>
    <t>9.  ottelu</t>
  </si>
  <si>
    <t>06.06. 1993  Tahko - Pesäkarhut  6-16</t>
  </si>
  <si>
    <t>09.05. 1993  Pesäkarhut - Kiri  10-24</t>
  </si>
  <si>
    <t>2.  ottelu</t>
  </si>
  <si>
    <t xml:space="preserve">  21 v   3 kk 11 pv</t>
  </si>
  <si>
    <t xml:space="preserve">  21 v   3 kk   4 pv</t>
  </si>
  <si>
    <t xml:space="preserve">  21 v   4 kk   9 pv</t>
  </si>
  <si>
    <t>ykköspesis</t>
  </si>
  <si>
    <t>ykkössarja</t>
  </si>
  <si>
    <t>Pesäkarhut  2</t>
  </si>
  <si>
    <t>suomensarja</t>
  </si>
  <si>
    <t>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</si>
  <si>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</si>
  <si>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</si>
  <si>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</si>
  <si>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</si>
  <si>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</si>
  <si>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</si>
  <si>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</si>
  <si>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</si>
  <si>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</si>
  <si>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</si>
  <si>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</si>
  <si>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</si>
  <si>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</si>
  <si>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</si>
  <si>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</si>
  <si>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06.07. 1989  Kemi</t>
  </si>
  <si>
    <t>11-6</t>
  </si>
  <si>
    <t>Terho Heliranta</t>
  </si>
  <si>
    <t>1000</t>
  </si>
  <si>
    <t>jok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</si>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</sst>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5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left"/>
    </xf>
    <xf numFmtId="49" fontId="2" fillId="9" borderId="11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4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49" fontId="2" fillId="9" borderId="15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9" borderId="14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4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1989</v>
      </c>
      <c r="C4" s="82"/>
      <c r="D4" s="83" t="s">
        <v>56</v>
      </c>
      <c r="E4" s="82"/>
      <c r="F4" s="84" t="s">
        <v>57</v>
      </c>
      <c r="G4" s="85"/>
      <c r="H4" s="86"/>
      <c r="I4" s="82"/>
      <c r="J4" s="82"/>
      <c r="K4" s="82"/>
      <c r="L4" s="82"/>
      <c r="M4" s="82"/>
      <c r="N4" s="8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7">
        <v>1990</v>
      </c>
      <c r="C5" s="77"/>
      <c r="D5" s="78" t="s">
        <v>38</v>
      </c>
      <c r="E5" s="77"/>
      <c r="F5" s="79" t="s">
        <v>55</v>
      </c>
      <c r="G5" s="80"/>
      <c r="H5" s="81"/>
      <c r="I5" s="77"/>
      <c r="J5" s="77"/>
      <c r="K5" s="77"/>
      <c r="L5" s="77"/>
      <c r="M5" s="77"/>
      <c r="N5" s="7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7">
        <v>1991</v>
      </c>
      <c r="C6" s="77"/>
      <c r="D6" s="78" t="s">
        <v>38</v>
      </c>
      <c r="E6" s="77"/>
      <c r="F6" s="79" t="s">
        <v>55</v>
      </c>
      <c r="G6" s="80"/>
      <c r="H6" s="81"/>
      <c r="I6" s="77"/>
      <c r="J6" s="77"/>
      <c r="K6" s="77"/>
      <c r="L6" s="77"/>
      <c r="M6" s="77"/>
      <c r="N6" s="7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7">
        <v>1992</v>
      </c>
      <c r="C7" s="77"/>
      <c r="D7" s="78" t="s">
        <v>38</v>
      </c>
      <c r="E7" s="77"/>
      <c r="F7" s="79" t="s">
        <v>54</v>
      </c>
      <c r="G7" s="80"/>
      <c r="H7" s="81"/>
      <c r="I7" s="77"/>
      <c r="J7" s="77"/>
      <c r="K7" s="77"/>
      <c r="L7" s="77"/>
      <c r="M7" s="77"/>
      <c r="N7" s="7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1993</v>
      </c>
      <c r="C8" s="27" t="s">
        <v>37</v>
      </c>
      <c r="D8" s="29" t="s">
        <v>38</v>
      </c>
      <c r="E8" s="59">
        <v>24</v>
      </c>
      <c r="F8" s="27">
        <v>0</v>
      </c>
      <c r="G8" s="27">
        <v>5</v>
      </c>
      <c r="H8" s="27">
        <v>17</v>
      </c>
      <c r="I8" s="27">
        <v>73</v>
      </c>
      <c r="J8" s="27">
        <v>41</v>
      </c>
      <c r="K8" s="27">
        <v>16</v>
      </c>
      <c r="L8" s="27">
        <v>11</v>
      </c>
      <c r="M8" s="27">
        <f>SUM(F8+G8)</f>
        <v>5</v>
      </c>
      <c r="N8" s="60">
        <v>0.45900000000000002</v>
      </c>
      <c r="O8" s="37">
        <f>PRODUCT(I8/N8)</f>
        <v>159.04139433551197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77">
        <v>1994</v>
      </c>
      <c r="C9" s="77"/>
      <c r="D9" s="78" t="s">
        <v>38</v>
      </c>
      <c r="E9" s="77"/>
      <c r="F9" s="79" t="s">
        <v>54</v>
      </c>
      <c r="G9" s="80"/>
      <c r="H9" s="81"/>
      <c r="I9" s="77"/>
      <c r="J9" s="77"/>
      <c r="K9" s="77"/>
      <c r="L9" s="77"/>
      <c r="M9" s="77"/>
      <c r="N9" s="77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87" t="s">
        <v>58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77">
        <v>1995</v>
      </c>
      <c r="C10" s="77"/>
      <c r="D10" s="78" t="s">
        <v>38</v>
      </c>
      <c r="E10" s="88"/>
      <c r="F10" s="79" t="s">
        <v>54</v>
      </c>
      <c r="G10" s="80"/>
      <c r="H10" s="81"/>
      <c r="I10" s="77"/>
      <c r="J10" s="77"/>
      <c r="K10" s="77"/>
      <c r="L10" s="77"/>
      <c r="M10" s="77"/>
      <c r="N10" s="7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SUM(E8:E8)</f>
        <v>24</v>
      </c>
      <c r="F11" s="19">
        <f t="shared" si="0"/>
        <v>0</v>
      </c>
      <c r="G11" s="19">
        <f t="shared" si="0"/>
        <v>5</v>
      </c>
      <c r="H11" s="19">
        <f t="shared" si="0"/>
        <v>17</v>
      </c>
      <c r="I11" s="19">
        <f t="shared" si="0"/>
        <v>73</v>
      </c>
      <c r="J11" s="19">
        <f t="shared" si="0"/>
        <v>41</v>
      </c>
      <c r="K11" s="19">
        <f t="shared" si="0"/>
        <v>16</v>
      </c>
      <c r="L11" s="19">
        <f t="shared" si="0"/>
        <v>11</v>
      </c>
      <c r="M11" s="19">
        <f t="shared" si="0"/>
        <v>5</v>
      </c>
      <c r="N11" s="31">
        <f>PRODUCT(I11/O11)</f>
        <v>0.45900000000000002</v>
      </c>
      <c r="O11" s="32">
        <f t="shared" ref="O11:AE11" si="1">SUM(O8:O8)</f>
        <v>159.04139433551197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52.666666666666671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40</v>
      </c>
      <c r="Q14" s="13"/>
      <c r="R14" s="13"/>
      <c r="S14" s="13"/>
      <c r="T14" s="61"/>
      <c r="U14" s="61"/>
      <c r="V14" s="61"/>
      <c r="W14" s="61"/>
      <c r="X14" s="61"/>
      <c r="Y14" s="13"/>
      <c r="Z14" s="13"/>
      <c r="AA14" s="13"/>
      <c r="AB14" s="13"/>
      <c r="AC14" s="13"/>
      <c r="AD14" s="13"/>
      <c r="AE14" s="13"/>
      <c r="AF14" s="6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24</v>
      </c>
      <c r="F15" s="27">
        <f>PRODUCT(F11)</f>
        <v>0</v>
      </c>
      <c r="G15" s="27">
        <f>PRODUCT(G11)</f>
        <v>5</v>
      </c>
      <c r="H15" s="27">
        <f>PRODUCT(H11)</f>
        <v>17</v>
      </c>
      <c r="I15" s="27">
        <f>PRODUCT(I11)</f>
        <v>73</v>
      </c>
      <c r="J15" s="1"/>
      <c r="K15" s="43">
        <f>PRODUCT((F15+G15)/E15)</f>
        <v>0.20833333333333334</v>
      </c>
      <c r="L15" s="43">
        <f>PRODUCT(H15/E15)</f>
        <v>0.70833333333333337</v>
      </c>
      <c r="M15" s="43">
        <f>PRODUCT(I15/E15)</f>
        <v>3.0416666666666665</v>
      </c>
      <c r="N15" s="30">
        <f>PRODUCT(N11)</f>
        <v>0.45900000000000002</v>
      </c>
      <c r="O15" s="25">
        <f>PRODUCT(O11)</f>
        <v>159.04139433551197</v>
      </c>
      <c r="P15" s="63" t="s">
        <v>41</v>
      </c>
      <c r="Q15" s="64"/>
      <c r="R15" s="64"/>
      <c r="S15" s="65" t="s">
        <v>46</v>
      </c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6" t="s">
        <v>42</v>
      </c>
      <c r="AE15" s="66"/>
      <c r="AF15" s="71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67" t="s">
        <v>43</v>
      </c>
      <c r="Q16" s="68"/>
      <c r="R16" s="68"/>
      <c r="S16" s="69" t="s">
        <v>48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0" t="s">
        <v>47</v>
      </c>
      <c r="AE16" s="70"/>
      <c r="AF16" s="71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67" t="s">
        <v>44</v>
      </c>
      <c r="Q17" s="68"/>
      <c r="R17" s="68"/>
      <c r="S17" s="69" t="s">
        <v>49</v>
      </c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70" t="s">
        <v>50</v>
      </c>
      <c r="AE17" s="70"/>
      <c r="AF17" s="71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24</v>
      </c>
      <c r="F18" s="19">
        <f>SUM(F15:F17)</f>
        <v>0</v>
      </c>
      <c r="G18" s="19">
        <f>SUM(G15:G17)</f>
        <v>5</v>
      </c>
      <c r="H18" s="19">
        <f>SUM(H15:H17)</f>
        <v>17</v>
      </c>
      <c r="I18" s="19">
        <f>SUM(I15:I17)</f>
        <v>73</v>
      </c>
      <c r="J18" s="1"/>
      <c r="K18" s="55">
        <f>PRODUCT((F18+G18)/E18)</f>
        <v>0.20833333333333334</v>
      </c>
      <c r="L18" s="55">
        <f>PRODUCT(H18/E18)</f>
        <v>0.70833333333333337</v>
      </c>
      <c r="M18" s="55">
        <f>PRODUCT(I18/E18)</f>
        <v>3.0416666666666665</v>
      </c>
      <c r="N18" s="31">
        <f>PRODUCT(I18/O18)</f>
        <v>0.45900000000000002</v>
      </c>
      <c r="O18" s="25">
        <f>SUM(O15:O17)</f>
        <v>159.04139433551197</v>
      </c>
      <c r="P18" s="72" t="s">
        <v>45</v>
      </c>
      <c r="Q18" s="73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/>
      <c r="AE18" s="75"/>
      <c r="AF18" s="7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5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13.140625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89" t="s">
        <v>59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81"/>
      <c r="Y1" s="92"/>
      <c r="Z1" s="92"/>
      <c r="AA1" s="92"/>
      <c r="AB1" s="92"/>
      <c r="AC1" s="92"/>
      <c r="AD1" s="92"/>
    </row>
    <row r="2" spans="1:30" x14ac:dyDescent="0.25">
      <c r="A2" s="9"/>
      <c r="B2" s="108" t="s">
        <v>36</v>
      </c>
      <c r="C2" s="109" t="s">
        <v>39</v>
      </c>
      <c r="D2" s="93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6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60</v>
      </c>
      <c r="C3" s="23" t="s">
        <v>61</v>
      </c>
      <c r="D3" s="96" t="s">
        <v>62</v>
      </c>
      <c r="E3" s="97" t="s">
        <v>1</v>
      </c>
      <c r="F3" s="25"/>
      <c r="G3" s="98" t="s">
        <v>63</v>
      </c>
      <c r="H3" s="99" t="s">
        <v>64</v>
      </c>
      <c r="I3" s="99" t="s">
        <v>31</v>
      </c>
      <c r="J3" s="18" t="s">
        <v>65</v>
      </c>
      <c r="K3" s="100" t="s">
        <v>66</v>
      </c>
      <c r="L3" s="100" t="s">
        <v>67</v>
      </c>
      <c r="M3" s="98" t="s">
        <v>68</v>
      </c>
      <c r="N3" s="98" t="s">
        <v>30</v>
      </c>
      <c r="O3" s="99" t="s">
        <v>69</v>
      </c>
      <c r="P3" s="98" t="s">
        <v>64</v>
      </c>
      <c r="Q3" s="98" t="s">
        <v>3</v>
      </c>
      <c r="R3" s="98">
        <v>1</v>
      </c>
      <c r="S3" s="98">
        <v>2</v>
      </c>
      <c r="T3" s="98">
        <v>3</v>
      </c>
      <c r="U3" s="98" t="s">
        <v>70</v>
      </c>
      <c r="V3" s="18" t="s">
        <v>21</v>
      </c>
      <c r="W3" s="17" t="s">
        <v>71</v>
      </c>
      <c r="X3" s="17" t="s">
        <v>72</v>
      </c>
      <c r="Y3" s="92"/>
      <c r="Z3" s="92"/>
      <c r="AA3" s="92"/>
      <c r="AB3" s="92"/>
      <c r="AC3" s="92"/>
      <c r="AD3" s="92"/>
    </row>
    <row r="4" spans="1:30" x14ac:dyDescent="0.25">
      <c r="A4" s="9"/>
      <c r="B4" s="111" t="s">
        <v>74</v>
      </c>
      <c r="C4" s="112" t="s">
        <v>75</v>
      </c>
      <c r="D4" s="113" t="s">
        <v>73</v>
      </c>
      <c r="E4" s="114" t="s">
        <v>38</v>
      </c>
      <c r="F4" s="110"/>
      <c r="G4" s="115"/>
      <c r="H4" s="116"/>
      <c r="I4" s="116">
        <v>1</v>
      </c>
      <c r="J4" s="117"/>
      <c r="K4" s="117" t="s">
        <v>78</v>
      </c>
      <c r="L4" s="117"/>
      <c r="M4" s="117">
        <v>1</v>
      </c>
      <c r="N4" s="115"/>
      <c r="O4" s="116"/>
      <c r="P4" s="115"/>
      <c r="Q4" s="118" t="s">
        <v>79</v>
      </c>
      <c r="R4" s="118"/>
      <c r="S4" s="118"/>
      <c r="T4" s="118"/>
      <c r="U4" s="118"/>
      <c r="V4" s="119" t="s">
        <v>80</v>
      </c>
      <c r="W4" s="120" t="s">
        <v>76</v>
      </c>
      <c r="X4" s="115" t="s">
        <v>77</v>
      </c>
      <c r="Y4" s="92"/>
      <c r="Z4" s="92"/>
      <c r="AA4" s="92"/>
      <c r="AB4" s="92"/>
      <c r="AC4" s="92"/>
      <c r="AD4" s="92"/>
    </row>
    <row r="5" spans="1:30" x14ac:dyDescent="0.25">
      <c r="A5" s="24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2"/>
      <c r="Z5" s="92"/>
      <c r="AA5" s="92"/>
      <c r="AB5" s="92"/>
      <c r="AC5" s="92"/>
      <c r="AD5" s="92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2019-01-27T23:27:21Z</dcterms:modified>
</cp:coreProperties>
</file>