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7" i="1" l="1"/>
  <c r="M17" i="1" s="1"/>
  <c r="H17" i="1"/>
  <c r="G17" i="1"/>
  <c r="F17" i="1"/>
  <c r="K17" i="1" s="1"/>
  <c r="E17" i="1"/>
  <c r="L17" i="1" s="1"/>
  <c r="N17" i="1" l="1"/>
  <c r="O12" i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G12" i="1"/>
  <c r="G16" i="1" s="1"/>
  <c r="F12" i="1"/>
  <c r="E12" i="1"/>
  <c r="F16" i="1" l="1"/>
  <c r="D13" i="1"/>
  <c r="E16" i="1"/>
  <c r="E19" i="1" s="1"/>
  <c r="G19" i="1"/>
  <c r="F19" i="1"/>
  <c r="H16" i="1"/>
  <c r="H19" i="1" s="1"/>
  <c r="N12" i="1"/>
  <c r="N16" i="1" s="1"/>
  <c r="I16" i="1"/>
  <c r="K16" i="1" l="1"/>
  <c r="L19" i="1"/>
  <c r="K19" i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<sst xmlns="http://schemas.openxmlformats.org/spreadsheetml/2006/main" count="85" uniqueCount="54">
  <si>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</si>
  <si>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</si>
  <si>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</si>
  <si>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</si>
  <si>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</si>
  <si>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</si>
  <si>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</si>
  <si>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</si>
  <si>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</si>
  <si>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</si>
  <si>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</si>
  <si>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</si>
  <si>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</si>
  <si>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</si>
  <si>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</si>
  <si>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</si>
  <si>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</si>
  <si>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</si>
  <si>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</si>
  <si>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</si>
  <si>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</si>
  <si>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</si>
  <si>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</si>
  <si>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</si>
  <si>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</si>
  <si>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</si>
  <si>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</si>
  <si>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</si>
  <si>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</si>
  <si>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</si>
  <si>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</si>
  <si>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</si>
  <si>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</si>
  <si>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</si>
  <si>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</si>
  <si>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</si>
  <si>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</si>
  <si>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</si>
  <si>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</si>
  <si>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</si>
  <si>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</si>
  <si>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Mikaela Pihlajamäki</t>
  </si>
  <si>
    <t>11.11.1997   Peräseinäjoki</t>
  </si>
  <si>
    <t>Manse PP</t>
  </si>
  <si>
    <t>PeTo = Peräseinäjoen Toive  (1927),  kasvattajaseura</t>
  </si>
  <si>
    <t>Manse PP = Manse PP Edustus, Tampere  (2015)</t>
  </si>
  <si>
    <t>Räpsä = Hämeenkyrön Räpsä  (1981)</t>
  </si>
  <si>
    <t>Räpsä</t>
  </si>
  <si>
    <t>ykköspesis</t>
  </si>
  <si>
    <t>JaJa = Jalasjärven Jalas  (1914)</t>
  </si>
  <si>
    <t>JaJa</t>
  </si>
  <si>
    <t>27.04. 2019  Fera - Manse PP  0-2  (1-5, 3-5)</t>
  </si>
  <si>
    <t xml:space="preserve"> 17 v   5 kk 16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</si>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</sst>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2013</v>
      </c>
      <c r="C4" s="61"/>
      <c r="D4" s="62" t="s">
        <v>50</v>
      </c>
      <c r="E4" s="61"/>
      <c r="F4" s="63" t="s">
        <v>38</v>
      </c>
      <c r="G4" s="64"/>
      <c r="H4" s="65"/>
      <c r="I4" s="61"/>
      <c r="J4" s="61"/>
      <c r="K4" s="61"/>
      <c r="L4" s="61"/>
      <c r="M4" s="61"/>
      <c r="N4" s="6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1">
        <v>2014</v>
      </c>
      <c r="C5" s="61"/>
      <c r="D5" s="62" t="s">
        <v>50</v>
      </c>
      <c r="E5" s="61"/>
      <c r="F5" s="63" t="s">
        <v>38</v>
      </c>
      <c r="G5" s="64"/>
      <c r="H5" s="65"/>
      <c r="I5" s="61"/>
      <c r="J5" s="61"/>
      <c r="K5" s="61"/>
      <c r="L5" s="61"/>
      <c r="M5" s="61"/>
      <c r="N5" s="66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2015</v>
      </c>
      <c r="C6" s="67"/>
      <c r="D6" s="68" t="s">
        <v>50</v>
      </c>
      <c r="E6" s="67"/>
      <c r="F6" s="69" t="s">
        <v>48</v>
      </c>
      <c r="G6" s="70"/>
      <c r="H6" s="71"/>
      <c r="I6" s="67"/>
      <c r="J6" s="67"/>
      <c r="K6" s="67"/>
      <c r="L6" s="67"/>
      <c r="M6" s="67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7">
        <v>2016</v>
      </c>
      <c r="C7" s="67"/>
      <c r="D7" s="68" t="s">
        <v>50</v>
      </c>
      <c r="E7" s="67"/>
      <c r="F7" s="69" t="s">
        <v>48</v>
      </c>
      <c r="G7" s="70"/>
      <c r="H7" s="71"/>
      <c r="I7" s="67"/>
      <c r="J7" s="67"/>
      <c r="K7" s="67"/>
      <c r="L7" s="67"/>
      <c r="M7" s="67"/>
      <c r="N7" s="67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7">
        <v>2017</v>
      </c>
      <c r="C8" s="67"/>
      <c r="D8" s="68" t="s">
        <v>50</v>
      </c>
      <c r="E8" s="67"/>
      <c r="F8" s="69" t="s">
        <v>48</v>
      </c>
      <c r="G8" s="70"/>
      <c r="H8" s="71"/>
      <c r="I8" s="67"/>
      <c r="J8" s="67"/>
      <c r="K8" s="67"/>
      <c r="L8" s="67"/>
      <c r="M8" s="67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7">
        <v>2018</v>
      </c>
      <c r="C9" s="67"/>
      <c r="D9" s="68" t="s">
        <v>50</v>
      </c>
      <c r="E9" s="67"/>
      <c r="F9" s="69" t="s">
        <v>48</v>
      </c>
      <c r="G9" s="70"/>
      <c r="H9" s="71"/>
      <c r="I9" s="67"/>
      <c r="J9" s="67"/>
      <c r="K9" s="67"/>
      <c r="L9" s="67"/>
      <c r="M9" s="67"/>
      <c r="N9" s="67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7">
        <v>2019</v>
      </c>
      <c r="C10" s="67"/>
      <c r="D10" s="68" t="s">
        <v>47</v>
      </c>
      <c r="E10" s="67"/>
      <c r="F10" s="69" t="s">
        <v>48</v>
      </c>
      <c r="G10" s="70"/>
      <c r="H10" s="71"/>
      <c r="I10" s="67"/>
      <c r="J10" s="67"/>
      <c r="K10" s="67"/>
      <c r="L10" s="67"/>
      <c r="M10" s="67"/>
      <c r="N10" s="67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2019</v>
      </c>
      <c r="C11" s="26" t="s">
        <v>53</v>
      </c>
      <c r="D11" s="28" t="s">
        <v>43</v>
      </c>
      <c r="E11" s="26">
        <v>9</v>
      </c>
      <c r="F11" s="26">
        <v>0</v>
      </c>
      <c r="G11" s="26">
        <v>0</v>
      </c>
      <c r="H11" s="41">
        <v>2</v>
      </c>
      <c r="I11" s="26">
        <v>12</v>
      </c>
      <c r="J11" s="26">
        <v>10</v>
      </c>
      <c r="K11" s="26">
        <v>0</v>
      </c>
      <c r="L11" s="26">
        <v>2</v>
      </c>
      <c r="M11" s="26">
        <v>0</v>
      </c>
      <c r="N11" s="29">
        <v>0.44444444444444442</v>
      </c>
      <c r="O11" s="24">
        <v>27</v>
      </c>
      <c r="P11" s="26">
        <v>1</v>
      </c>
      <c r="Q11" s="26">
        <v>0</v>
      </c>
      <c r="R11" s="26">
        <v>0</v>
      </c>
      <c r="S11" s="26">
        <v>0</v>
      </c>
      <c r="T11" s="26">
        <v>0</v>
      </c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9</v>
      </c>
      <c r="F12" s="18">
        <f t="shared" si="0"/>
        <v>0</v>
      </c>
      <c r="G12" s="18">
        <f t="shared" si="0"/>
        <v>0</v>
      </c>
      <c r="H12" s="18">
        <f t="shared" si="0"/>
        <v>2</v>
      </c>
      <c r="I12" s="18">
        <f t="shared" si="0"/>
        <v>12</v>
      </c>
      <c r="J12" s="18">
        <f t="shared" si="0"/>
        <v>10</v>
      </c>
      <c r="K12" s="18">
        <f t="shared" si="0"/>
        <v>0</v>
      </c>
      <c r="L12" s="18">
        <f t="shared" si="0"/>
        <v>2</v>
      </c>
      <c r="M12" s="18">
        <f t="shared" si="0"/>
        <v>0</v>
      </c>
      <c r="N12" s="30">
        <f>PRODUCT(I12/O12)</f>
        <v>0.44444444444444442</v>
      </c>
      <c r="O12" s="31">
        <f t="shared" ref="O12:AE12" si="1">SUM(O4:O11)</f>
        <v>27</v>
      </c>
      <c r="P12" s="18">
        <f t="shared" si="1"/>
        <v>1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9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9</v>
      </c>
      <c r="F16" s="26">
        <f>PRODUCT(F12)</f>
        <v>0</v>
      </c>
      <c r="G16" s="26">
        <f>PRODUCT(G12)</f>
        <v>0</v>
      </c>
      <c r="H16" s="26">
        <f>PRODUCT(H12)</f>
        <v>2</v>
      </c>
      <c r="I16" s="26">
        <f>PRODUCT(I12)</f>
        <v>12</v>
      </c>
      <c r="J16" s="1"/>
      <c r="K16" s="43">
        <f>PRODUCT((F16+G16)/E16)</f>
        <v>0</v>
      </c>
      <c r="L16" s="43">
        <f>PRODUCT(H16/E16)</f>
        <v>0.22222222222222221</v>
      </c>
      <c r="M16" s="43">
        <f>PRODUCT(I16/E16)</f>
        <v>1.3333333333333333</v>
      </c>
      <c r="N16" s="29">
        <f>PRODUCT(N12)</f>
        <v>0.44444444444444442</v>
      </c>
      <c r="O16" s="24">
        <f>PRODUCT(O12)</f>
        <v>27</v>
      </c>
      <c r="P16" s="72" t="s">
        <v>33</v>
      </c>
      <c r="Q16" s="73"/>
      <c r="R16" s="74" t="s">
        <v>51</v>
      </c>
      <c r="S16" s="74"/>
      <c r="T16" s="74"/>
      <c r="U16" s="74"/>
      <c r="V16" s="74"/>
      <c r="W16" s="74"/>
      <c r="X16" s="74"/>
      <c r="Y16" s="74"/>
      <c r="Z16" s="75" t="s">
        <v>36</v>
      </c>
      <c r="AA16" s="76"/>
      <c r="AB16" s="76" t="s">
        <v>52</v>
      </c>
      <c r="AC16" s="77"/>
      <c r="AD16" s="77"/>
      <c r="AE16" s="7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6">
        <f>PRODUCT(P12)</f>
        <v>1</v>
      </c>
      <c r="F17" s="26">
        <f>PRODUCT(Q12)</f>
        <v>0</v>
      </c>
      <c r="G17" s="26">
        <f>PRODUCT(R12)</f>
        <v>0</v>
      </c>
      <c r="H17" s="26">
        <f>PRODUCT(S12)</f>
        <v>0</v>
      </c>
      <c r="I17" s="26">
        <f>PRODUCT(T12)</f>
        <v>0</v>
      </c>
      <c r="J17" s="1"/>
      <c r="K17" s="43">
        <f>PRODUCT((F17+G17)/E17)</f>
        <v>0</v>
      </c>
      <c r="L17" s="43">
        <f>PRODUCT(H17/E17)</f>
        <v>0</v>
      </c>
      <c r="M17" s="43">
        <f>PRODUCT(I17/E17)</f>
        <v>0</v>
      </c>
      <c r="N17" s="29">
        <f>PRODUCT(I17/O17)</f>
        <v>0</v>
      </c>
      <c r="O17" s="24">
        <v>2</v>
      </c>
      <c r="P17" s="79" t="s">
        <v>39</v>
      </c>
      <c r="Q17" s="80"/>
      <c r="R17" s="81"/>
      <c r="S17" s="81"/>
      <c r="T17" s="81"/>
      <c r="U17" s="81"/>
      <c r="V17" s="81"/>
      <c r="W17" s="81"/>
      <c r="X17" s="81"/>
      <c r="Y17" s="81"/>
      <c r="Z17" s="82"/>
      <c r="AA17" s="83"/>
      <c r="AB17" s="83"/>
      <c r="AC17" s="84"/>
      <c r="AD17" s="84"/>
      <c r="AE17" s="85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/>
      <c r="P18" s="79" t="s">
        <v>40</v>
      </c>
      <c r="Q18" s="80"/>
      <c r="R18" s="81" t="s">
        <v>51</v>
      </c>
      <c r="S18" s="81"/>
      <c r="T18" s="81"/>
      <c r="U18" s="81"/>
      <c r="V18" s="81"/>
      <c r="W18" s="81"/>
      <c r="X18" s="81"/>
      <c r="Y18" s="81"/>
      <c r="Z18" s="82" t="s">
        <v>36</v>
      </c>
      <c r="AA18" s="83"/>
      <c r="AB18" s="83" t="s">
        <v>52</v>
      </c>
      <c r="AC18" s="84"/>
      <c r="AD18" s="84"/>
      <c r="AE18" s="8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10</v>
      </c>
      <c r="F19" s="18">
        <f>SUM(F16:F18)</f>
        <v>0</v>
      </c>
      <c r="G19" s="18">
        <f>SUM(G16:G18)</f>
        <v>0</v>
      </c>
      <c r="H19" s="18">
        <f>SUM(H16:H18)</f>
        <v>2</v>
      </c>
      <c r="I19" s="18">
        <f>SUM(I16:I18)</f>
        <v>12</v>
      </c>
      <c r="J19" s="1"/>
      <c r="K19" s="55">
        <f>PRODUCT((F19+G19)/E19)</f>
        <v>0</v>
      </c>
      <c r="L19" s="55">
        <f>PRODUCT(H19/E19)</f>
        <v>0.2</v>
      </c>
      <c r="M19" s="55">
        <f>PRODUCT(I19/E19)</f>
        <v>1.2</v>
      </c>
      <c r="N19" s="30">
        <f>PRODUCT(I19/O19)</f>
        <v>0.41379310344827586</v>
      </c>
      <c r="O19" s="24">
        <f>SUM(O16:O18)</f>
        <v>29</v>
      </c>
      <c r="P19" s="86" t="s">
        <v>34</v>
      </c>
      <c r="Q19" s="87"/>
      <c r="R19" s="87"/>
      <c r="S19" s="88"/>
      <c r="T19" s="88"/>
      <c r="U19" s="88"/>
      <c r="V19" s="88"/>
      <c r="W19" s="88"/>
      <c r="X19" s="88"/>
      <c r="Y19" s="88"/>
      <c r="Z19" s="88"/>
      <c r="AA19" s="88"/>
      <c r="AB19" s="89"/>
      <c r="AC19" s="89"/>
      <c r="AD19" s="89"/>
      <c r="AE19" s="90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44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 t="s">
        <v>45</v>
      </c>
      <c r="E24" s="1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6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6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6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6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6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6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6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6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6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6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6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6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6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</sheetData>
  <sortState ref="D23:J24">
    <sortCondition descending="1"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2020-08-21T14:52:27Z</dcterms:modified>
</cp:coreProperties>
</file>