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AR11" i="5" l="1"/>
  <c r="E15" i="5"/>
  <c r="E17" i="5" s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<sst xmlns="http://schemas.openxmlformats.org/spreadsheetml/2006/main" count="85" uniqueCount="35">
  <si>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</si>
  <si>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</si>
  <si>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</si>
  <si>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</si>
  <si>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</si>
  <si>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</si>
  <si>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</si>
  <si>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</si>
  <si>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</si>
  <si>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</si>
  <si>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</si>
  <si>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</si>
  <si>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</si>
  <si>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</si>
  <si>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</si>
  <si>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</si>
  <si>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</si>
  <si>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</si>
  <si>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</si>
  <si>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</si>
  <si>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</si>
  <si>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</si>
  <si>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</si>
  <si>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</si>
  <si>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Pihkala</t>
  </si>
  <si>
    <t>2.</t>
  </si>
  <si>
    <t>KPL  2</t>
  </si>
  <si>
    <t>4.</t>
  </si>
  <si>
    <t>5.</t>
  </si>
  <si>
    <t>30.7.1999   Valkeala</t>
  </si>
  <si>
    <t>KPL = Kouvolan Pallonlyöjät  (1931),  kasvattajaseura</t>
  </si>
  <si>
    <t>LMV</t>
  </si>
  <si>
    <t>LMV = Lahden Mailaveikot  (1929)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</si>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</sst>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bestFit="1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0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4</v>
      </c>
      <c r="AR4" s="65">
        <v>1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25</v>
      </c>
      <c r="Z5" s="1" t="s">
        <v>26</v>
      </c>
      <c r="AA5" s="12">
        <v>9</v>
      </c>
      <c r="AB5" s="12">
        <v>0</v>
      </c>
      <c r="AC5" s="12">
        <v>0</v>
      </c>
      <c r="AD5" s="12">
        <v>0</v>
      </c>
      <c r="AE5" s="12">
        <v>15</v>
      </c>
      <c r="AF5" s="68">
        <v>0.3947</v>
      </c>
      <c r="AG5" s="69">
        <v>38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25</v>
      </c>
      <c r="Z6" s="1" t="s">
        <v>26</v>
      </c>
      <c r="AA6" s="12">
        <v>12</v>
      </c>
      <c r="AB6" s="12">
        <v>0</v>
      </c>
      <c r="AC6" s="12">
        <v>13</v>
      </c>
      <c r="AD6" s="12">
        <v>4</v>
      </c>
      <c r="AE6" s="12">
        <v>32</v>
      </c>
      <c r="AF6" s="68">
        <v>0.4637</v>
      </c>
      <c r="AG6" s="69">
        <v>69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1</v>
      </c>
      <c r="AQ6" s="12">
        <v>6</v>
      </c>
      <c r="AR6" s="65">
        <v>0.42899999999999999</v>
      </c>
      <c r="AS6" s="66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27</v>
      </c>
      <c r="Z7" s="1" t="s">
        <v>26</v>
      </c>
      <c r="AA7" s="12">
        <v>12</v>
      </c>
      <c r="AB7" s="12">
        <v>1</v>
      </c>
      <c r="AC7" s="12">
        <v>15</v>
      </c>
      <c r="AD7" s="12">
        <v>10</v>
      </c>
      <c r="AE7" s="12">
        <v>60</v>
      </c>
      <c r="AF7" s="68">
        <v>0.66659999999999997</v>
      </c>
      <c r="AG7" s="69">
        <v>90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7</v>
      </c>
      <c r="AR7" s="65">
        <v>0.46660000000000001</v>
      </c>
      <c r="AS7" s="66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28</v>
      </c>
      <c r="Z8" s="1" t="s">
        <v>26</v>
      </c>
      <c r="AA8" s="12">
        <v>13</v>
      </c>
      <c r="AB8" s="12">
        <v>0</v>
      </c>
      <c r="AC8" s="12">
        <v>15</v>
      </c>
      <c r="AD8" s="12">
        <v>9</v>
      </c>
      <c r="AE8" s="12">
        <v>57</v>
      </c>
      <c r="AF8" s="68">
        <v>0.59370000000000001</v>
      </c>
      <c r="AG8" s="69">
        <f>PRODUCT(AE8/AF8)</f>
        <v>96.008084891359275</v>
      </c>
      <c r="AH8" s="7"/>
      <c r="AI8" s="7"/>
      <c r="AJ8" s="7"/>
      <c r="AK8" s="7"/>
      <c r="AL8" s="10"/>
      <c r="AM8" s="1"/>
      <c r="AN8" s="1"/>
      <c r="AO8" s="52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25</v>
      </c>
      <c r="Z9" s="1" t="s">
        <v>31</v>
      </c>
      <c r="AA9" s="12">
        <v>7</v>
      </c>
      <c r="AB9" s="12">
        <v>1</v>
      </c>
      <c r="AC9" s="12">
        <v>9</v>
      </c>
      <c r="AD9" s="12">
        <v>5</v>
      </c>
      <c r="AE9" s="12">
        <v>29</v>
      </c>
      <c r="AF9" s="68">
        <v>0.53700000000000003</v>
      </c>
      <c r="AG9" s="19">
        <v>54</v>
      </c>
      <c r="AH9" s="40"/>
      <c r="AI9" s="7"/>
      <c r="AJ9" s="7"/>
      <c r="AK9" s="7"/>
      <c r="AM9" s="12">
        <v>1</v>
      </c>
      <c r="AN9" s="12">
        <v>0</v>
      </c>
      <c r="AO9" s="13">
        <v>1</v>
      </c>
      <c r="AP9" s="12">
        <v>0</v>
      </c>
      <c r="AQ9" s="12">
        <v>4</v>
      </c>
      <c r="AR9" s="65">
        <v>0.57140000000000002</v>
      </c>
      <c r="AS9" s="19"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33</v>
      </c>
      <c r="Z10" s="1" t="s">
        <v>26</v>
      </c>
      <c r="AA10" s="12">
        <v>8</v>
      </c>
      <c r="AB10" s="12">
        <v>1</v>
      </c>
      <c r="AC10" s="12">
        <v>22</v>
      </c>
      <c r="AD10" s="12">
        <v>5</v>
      </c>
      <c r="AE10" s="12">
        <v>45</v>
      </c>
      <c r="AF10" s="32">
        <v>0.67159999999999997</v>
      </c>
      <c r="AG10" s="19">
        <v>67</v>
      </c>
      <c r="AH10" s="70" t="s">
        <v>33</v>
      </c>
      <c r="AI10" s="7"/>
      <c r="AJ10" s="7" t="s">
        <v>27</v>
      </c>
      <c r="AK10" s="7" t="s">
        <v>34</v>
      </c>
      <c r="AL10" s="71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62</v>
      </c>
      <c r="AB11" s="36">
        <f>SUM(AB4:AB10)</f>
        <v>3</v>
      </c>
      <c r="AC11" s="36">
        <f>SUM(AC4:AC10)</f>
        <v>74</v>
      </c>
      <c r="AD11" s="36">
        <f>SUM(AD4:AD10)</f>
        <v>33</v>
      </c>
      <c r="AE11" s="36">
        <f>SUM(AE4:AE10)</f>
        <v>238</v>
      </c>
      <c r="AF11" s="37">
        <f>PRODUCT(AE11/AG11)</f>
        <v>0.57486800061514276</v>
      </c>
      <c r="AG11" s="21">
        <f>SUM(AG4:AG10)</f>
        <v>414.00808489135926</v>
      </c>
      <c r="AH11" s="18"/>
      <c r="AI11" s="29"/>
      <c r="AJ11" s="41"/>
      <c r="AK11" s="42"/>
      <c r="AL11" s="10"/>
      <c r="AM11" s="36">
        <f>SUM(AM4:AM10)</f>
        <v>7</v>
      </c>
      <c r="AN11" s="36">
        <f>SUM(AN4:AN10)</f>
        <v>0</v>
      </c>
      <c r="AO11" s="36">
        <f>SUM(AO4:AO10)</f>
        <v>2</v>
      </c>
      <c r="AP11" s="36">
        <f>SUM(AP4:AP10)</f>
        <v>2</v>
      </c>
      <c r="AQ11" s="36">
        <f>SUM(AQ4:AQ10)</f>
        <v>21</v>
      </c>
      <c r="AR11" s="37">
        <f>PRODUCT(AQ11/AS11)</f>
        <v>0.52500000000000002</v>
      </c>
      <c r="AS11" s="39">
        <f>SUM(AS4:AS10)</f>
        <v>40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30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32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3</v>
      </c>
      <c r="G16" s="47">
        <f>PRODUCT(AC11+AO11)</f>
        <v>76</v>
      </c>
      <c r="H16" s="47">
        <f>PRODUCT(AD11+AP11)</f>
        <v>35</v>
      </c>
      <c r="I16" s="47">
        <f>PRODUCT(AE11+AQ11)</f>
        <v>259</v>
      </c>
      <c r="J16" s="60">
        <f>PRODUCT(I16/K16)</f>
        <v>0.57047442241469504</v>
      </c>
      <c r="K16" s="10">
        <f>PRODUCT(AG11+AS11)</f>
        <v>454.00808489135926</v>
      </c>
      <c r="L16" s="53">
        <f>PRODUCT((F16+G16)/E16)</f>
        <v>1.144927536231884</v>
      </c>
      <c r="M16" s="53">
        <f>PRODUCT(H16/E16)</f>
        <v>0.50724637681159424</v>
      </c>
      <c r="N16" s="53">
        <f>PRODUCT((F16+G16+H16)/E16)</f>
        <v>1.6521739130434783</v>
      </c>
      <c r="O16" s="53">
        <f>PRODUCT(I16/E16)</f>
        <v>3.7536231884057969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69</v>
      </c>
      <c r="F17" s="47">
        <f t="shared" ref="F17:I17" si="0">SUM(F14:F16)</f>
        <v>3</v>
      </c>
      <c r="G17" s="47">
        <f t="shared" si="0"/>
        <v>76</v>
      </c>
      <c r="H17" s="47">
        <f t="shared" si="0"/>
        <v>35</v>
      </c>
      <c r="I17" s="47">
        <f t="shared" si="0"/>
        <v>259</v>
      </c>
      <c r="J17" s="60">
        <f>PRODUCT(I17/K17)</f>
        <v>0.57047442241469504</v>
      </c>
      <c r="K17" s="16">
        <f>SUM(K14:K16)</f>
        <v>454.00808489135926</v>
      </c>
      <c r="L17" s="53">
        <f>PRODUCT((F17+G17)/E17)</f>
        <v>1.144927536231884</v>
      </c>
      <c r="M17" s="53">
        <f>PRODUCT(H17/E17)</f>
        <v>0.50724637681159424</v>
      </c>
      <c r="N17" s="53">
        <f>PRODUCT((F17+G17+H17)/E17)</f>
        <v>1.6521739130434783</v>
      </c>
      <c r="O17" s="53">
        <f>PRODUCT(I17/E17)</f>
        <v>3.7536231884057969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2020-08-30T08:53:02Z</dcterms:modified>
</cp:coreProperties>
</file>