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O12" i="2"/>
  <c r="O11" i="2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M13" i="2" l="1"/>
  <c r="O13" i="2"/>
  <c r="E14" i="2"/>
  <c r="G14" i="2"/>
  <c r="K14" i="2"/>
  <c r="F14" i="2"/>
  <c r="N12" i="2"/>
  <c r="L12" i="2"/>
  <c r="H14" i="2"/>
  <c r="M12" i="2"/>
  <c r="N13" i="2"/>
  <c r="L13" i="2"/>
  <c r="I14" i="2"/>
  <c r="M14" i="2" l="1"/>
  <c r="N14" i="2"/>
  <c r="L14" i="2"/>
</calcChain>
</file>

<file path=xl/sharedStrings.xml><?xml version="1.0" encoding="utf-8"?>
<sst xmlns="http://schemas.openxmlformats.org/spreadsheetml/2006/main" count="156" uniqueCount="66">
  <si>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</si>
  <si>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</si>
  <si>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</si>
  <si>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</si>
  <si>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</si>
  <si>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</si>
  <si>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</si>
  <si>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</si>
  <si>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</si>
  <si>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</si>
  <si>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</si>
  <si>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</si>
  <si>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</si>
  <si>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</si>
  <si>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</si>
  <si>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</si>
  <si>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</si>
  <si>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</si>
  <si>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</si>
  <si>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</si>
  <si>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</si>
  <si>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</si>
  <si>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</si>
  <si>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</si>
  <si>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</si>
  <si>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</si>
  <si>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</si>
  <si>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</si>
  <si>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</si>
  <si>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</si>
  <si>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</si>
  <si>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</si>
  <si>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Pietikäinen</t>
  </si>
  <si>
    <t>11.</t>
  </si>
  <si>
    <t>IiU</t>
  </si>
  <si>
    <t>04.05. 1980  KPL - IiU  11-4</t>
  </si>
  <si>
    <t>3.  ottelu</t>
  </si>
  <si>
    <t>14.05. 1980  SMJ - IiU  9-3</t>
  </si>
  <si>
    <t xml:space="preserve">  24 v   8 kk   2 pv</t>
  </si>
  <si>
    <t xml:space="preserve">  24 v   8 kk 12 pv</t>
  </si>
  <si>
    <t>10.</t>
  </si>
  <si>
    <t>ykkössarja</t>
  </si>
  <si>
    <t>Seurat</t>
  </si>
  <si>
    <t>IiU = Iin Urheilijat  (1945)</t>
  </si>
  <si>
    <t>2.9.1955</t>
  </si>
  <si>
    <t>MESTARUUSSARJA</t>
  </si>
  <si>
    <t>URA SM-SARJASSA</t>
  </si>
  <si>
    <t xml:space="preserve"> Arvo-ottelut</t>
  </si>
  <si>
    <t>Mitalit</t>
  </si>
  <si>
    <t>----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</si>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</sst>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20" width="5.7109375" style="76" customWidth="1"/>
    <col min="21" max="21" width="8.7109375" style="76" customWidth="1"/>
    <col min="22" max="22" width="0.7109375" style="28" customWidth="1"/>
    <col min="23" max="27" width="5.7109375" style="76" customWidth="1"/>
    <col min="28" max="28" width="8.7109375" style="76" customWidth="1"/>
    <col min="29" max="29" width="0.7109375" style="28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32</v>
      </c>
      <c r="C1" s="3"/>
      <c r="D1" s="4"/>
      <c r="E1" s="5" t="s">
        <v>44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4"/>
      <c r="W2" s="22" t="s">
        <v>15</v>
      </c>
      <c r="X2" s="14"/>
      <c r="Y2" s="14"/>
      <c r="Z2" s="14"/>
      <c r="AA2" s="14"/>
      <c r="AB2" s="14"/>
      <c r="AC2" s="84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1980</v>
      </c>
      <c r="C4" s="25" t="s">
        <v>33</v>
      </c>
      <c r="D4" s="26" t="s">
        <v>34</v>
      </c>
      <c r="E4" s="25">
        <v>22</v>
      </c>
      <c r="F4" s="25">
        <v>1</v>
      </c>
      <c r="G4" s="27">
        <v>4</v>
      </c>
      <c r="H4" s="25">
        <v>11</v>
      </c>
      <c r="I4" s="25">
        <v>88</v>
      </c>
      <c r="J4" s="25">
        <v>19</v>
      </c>
      <c r="K4" s="25">
        <v>46</v>
      </c>
      <c r="L4" s="25">
        <v>18</v>
      </c>
      <c r="M4" s="25">
        <v>5</v>
      </c>
      <c r="N4" s="83">
        <v>0.56499999999999995</v>
      </c>
      <c r="O4" s="28"/>
      <c r="P4" s="25"/>
      <c r="Q4" s="25"/>
      <c r="R4" s="25"/>
      <c r="S4" s="25"/>
      <c r="T4" s="25"/>
      <c r="U4" s="25"/>
      <c r="V4" s="28"/>
      <c r="W4" s="30">
        <v>6</v>
      </c>
      <c r="X4" s="30">
        <v>1</v>
      </c>
      <c r="Y4" s="30">
        <v>2</v>
      </c>
      <c r="Z4" s="30">
        <v>7</v>
      </c>
      <c r="AA4" s="30"/>
      <c r="AB4" s="66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2">
        <v>1981</v>
      </c>
      <c r="C5" s="32" t="s">
        <v>40</v>
      </c>
      <c r="D5" s="33" t="s">
        <v>34</v>
      </c>
      <c r="E5" s="32"/>
      <c r="F5" s="34" t="s">
        <v>41</v>
      </c>
      <c r="G5" s="35"/>
      <c r="H5" s="36"/>
      <c r="I5" s="32"/>
      <c r="J5" s="32"/>
      <c r="K5" s="32"/>
      <c r="L5" s="32"/>
      <c r="M5" s="32"/>
      <c r="N5" s="37"/>
      <c r="O5" s="24"/>
      <c r="P5" s="25"/>
      <c r="Q5" s="25"/>
      <c r="R5" s="25"/>
      <c r="S5" s="25"/>
      <c r="T5" s="25"/>
      <c r="U5" s="25"/>
      <c r="V5" s="24"/>
      <c r="W5" s="30"/>
      <c r="X5" s="30"/>
      <c r="Y5" s="29"/>
      <c r="Z5" s="30"/>
      <c r="AA5" s="30"/>
      <c r="AB5" s="66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/>
      <c r="C6" s="25"/>
      <c r="D6" s="48"/>
      <c r="E6" s="25"/>
      <c r="F6" s="2"/>
      <c r="G6" s="31"/>
      <c r="H6" s="27"/>
      <c r="I6" s="25"/>
      <c r="J6" s="25"/>
      <c r="K6" s="25"/>
      <c r="L6" s="25"/>
      <c r="M6" s="25"/>
      <c r="N6" s="94"/>
      <c r="O6" s="24"/>
      <c r="P6" s="25"/>
      <c r="Q6" s="25"/>
      <c r="R6" s="25"/>
      <c r="S6" s="25"/>
      <c r="T6" s="25"/>
      <c r="U6" s="25"/>
      <c r="V6" s="24"/>
      <c r="W6" s="30"/>
      <c r="X6" s="30"/>
      <c r="Y6" s="29"/>
      <c r="Z6" s="30"/>
      <c r="AA6" s="30"/>
      <c r="AB6" s="66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25"/>
      <c r="C7" s="25"/>
      <c r="D7" s="48"/>
      <c r="E7" s="25"/>
      <c r="F7" s="2"/>
      <c r="G7" s="31"/>
      <c r="H7" s="27"/>
      <c r="I7" s="25"/>
      <c r="J7" s="25"/>
      <c r="K7" s="25"/>
      <c r="L7" s="25"/>
      <c r="M7" s="25"/>
      <c r="N7" s="94"/>
      <c r="O7" s="24"/>
      <c r="P7" s="25"/>
      <c r="Q7" s="25"/>
      <c r="R7" s="25"/>
      <c r="S7" s="25"/>
      <c r="T7" s="25"/>
      <c r="U7" s="25"/>
      <c r="V7" s="24"/>
      <c r="W7" s="30"/>
      <c r="X7" s="30"/>
      <c r="Y7" s="29"/>
      <c r="Z7" s="30"/>
      <c r="AA7" s="30"/>
      <c r="AB7" s="66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">
      <c r="A8" s="9"/>
      <c r="B8" s="123">
        <v>1984</v>
      </c>
      <c r="C8" s="123" t="s">
        <v>64</v>
      </c>
      <c r="D8" s="117" t="s">
        <v>34</v>
      </c>
      <c r="E8" s="123"/>
      <c r="F8" s="117" t="s">
        <v>65</v>
      </c>
      <c r="G8" s="118"/>
      <c r="H8" s="119"/>
      <c r="I8" s="123"/>
      <c r="J8" s="123"/>
      <c r="K8" s="123"/>
      <c r="L8" s="123"/>
      <c r="M8" s="123"/>
      <c r="N8" s="124"/>
      <c r="O8" s="24"/>
      <c r="P8" s="25"/>
      <c r="Q8" s="25"/>
      <c r="R8" s="25"/>
      <c r="S8" s="25"/>
      <c r="T8" s="25"/>
      <c r="U8" s="25"/>
      <c r="V8" s="24"/>
      <c r="W8" s="30"/>
      <c r="X8" s="30"/>
      <c r="Y8" s="29"/>
      <c r="Z8" s="30"/>
      <c r="AA8" s="30"/>
      <c r="AB8" s="66"/>
      <c r="AC8" s="24"/>
      <c r="AD8" s="25"/>
      <c r="AE8" s="2"/>
      <c r="AF8" s="2"/>
      <c r="AG8" s="25"/>
      <c r="AH8" s="25"/>
      <c r="AI8" s="25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22</v>
      </c>
      <c r="F9" s="18">
        <v>1</v>
      </c>
      <c r="G9" s="18">
        <v>4</v>
      </c>
      <c r="H9" s="18">
        <v>11</v>
      </c>
      <c r="I9" s="18">
        <v>88</v>
      </c>
      <c r="J9" s="18">
        <v>19</v>
      </c>
      <c r="K9" s="18">
        <v>46</v>
      </c>
      <c r="L9" s="18">
        <v>18</v>
      </c>
      <c r="M9" s="18">
        <v>5</v>
      </c>
      <c r="N9" s="38">
        <v>0.56499999999999995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8" t="s">
        <v>49</v>
      </c>
      <c r="V9" s="24"/>
      <c r="W9" s="18">
        <v>6</v>
      </c>
      <c r="X9" s="18">
        <v>1</v>
      </c>
      <c r="Y9" s="18">
        <v>2</v>
      </c>
      <c r="Z9" s="18">
        <v>7</v>
      </c>
      <c r="AA9" s="18"/>
      <c r="AB9" s="38" t="s">
        <v>49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39" t="s">
        <v>2</v>
      </c>
      <c r="C10" s="31"/>
      <c r="D10" s="40">
        <v>51.000000000000007</v>
      </c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3"/>
      <c r="AI10" s="41"/>
      <c r="AJ10" s="9"/>
    </row>
    <row r="11" spans="1:36" ht="15" customHeight="1" x14ac:dyDescent="0.25">
      <c r="A11" s="9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/>
      <c r="P11" s="41"/>
      <c r="Q11" s="44"/>
      <c r="R11" s="41"/>
      <c r="S11" s="41"/>
      <c r="T11" s="41"/>
      <c r="U11" s="41"/>
      <c r="W11" s="41"/>
      <c r="X11" s="41"/>
      <c r="Y11" s="41"/>
      <c r="Z11" s="41"/>
      <c r="AA11" s="41"/>
      <c r="AB11" s="41"/>
      <c r="AD11" s="41"/>
      <c r="AE11" s="41"/>
      <c r="AF11" s="41"/>
      <c r="AG11" s="41"/>
      <c r="AH11" s="41"/>
      <c r="AI11" s="41"/>
      <c r="AJ11" s="9"/>
    </row>
    <row r="12" spans="1:36" ht="15" customHeight="1" x14ac:dyDescent="0.25">
      <c r="A12" s="9"/>
      <c r="B12" s="22" t="s">
        <v>46</v>
      </c>
      <c r="C12" s="45"/>
      <c r="D12" s="45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41"/>
      <c r="K12" s="18" t="s">
        <v>25</v>
      </c>
      <c r="L12" s="18" t="s">
        <v>26</v>
      </c>
      <c r="M12" s="18" t="s">
        <v>27</v>
      </c>
      <c r="N12" s="18" t="s">
        <v>21</v>
      </c>
      <c r="O12" s="24"/>
      <c r="P12" s="46" t="s">
        <v>28</v>
      </c>
      <c r="Q12" s="12"/>
      <c r="R12" s="12"/>
      <c r="S12" s="12"/>
      <c r="T12" s="47"/>
      <c r="U12" s="47"/>
      <c r="V12" s="47"/>
      <c r="W12" s="47"/>
      <c r="X12" s="47"/>
      <c r="Y12" s="47"/>
      <c r="Z12" s="47"/>
      <c r="AA12" s="12"/>
      <c r="AB12" s="12"/>
      <c r="AC12" s="47"/>
      <c r="AD12" s="12"/>
      <c r="AE12" s="12"/>
      <c r="AF12" s="12"/>
      <c r="AG12" s="12"/>
      <c r="AH12" s="12"/>
      <c r="AI12" s="48"/>
      <c r="AJ12" s="9"/>
    </row>
    <row r="13" spans="1:36" ht="15" customHeight="1" x14ac:dyDescent="0.2">
      <c r="A13" s="9"/>
      <c r="B13" s="46" t="s">
        <v>12</v>
      </c>
      <c r="C13" s="12"/>
      <c r="D13" s="48"/>
      <c r="E13" s="25">
        <v>22</v>
      </c>
      <c r="F13" s="25">
        <v>1</v>
      </c>
      <c r="G13" s="25">
        <v>4</v>
      </c>
      <c r="H13" s="25">
        <v>11</v>
      </c>
      <c r="I13" s="25">
        <v>88</v>
      </c>
      <c r="J13" s="41"/>
      <c r="K13" s="49">
        <v>0.22727272727272727</v>
      </c>
      <c r="L13" s="49">
        <v>0.5</v>
      </c>
      <c r="M13" s="49">
        <v>4</v>
      </c>
      <c r="N13" s="83">
        <v>0.56499999999999995</v>
      </c>
      <c r="O13" s="24"/>
      <c r="P13" s="50" t="s">
        <v>9</v>
      </c>
      <c r="Q13" s="51"/>
      <c r="R13" s="52" t="s">
        <v>35</v>
      </c>
      <c r="S13" s="53"/>
      <c r="T13" s="53"/>
      <c r="U13" s="53"/>
      <c r="V13" s="53"/>
      <c r="W13" s="53"/>
      <c r="X13" s="54" t="s">
        <v>11</v>
      </c>
      <c r="Y13" s="53"/>
      <c r="Z13" s="53" t="s">
        <v>38</v>
      </c>
      <c r="AA13" s="53"/>
      <c r="AB13" s="53"/>
      <c r="AC13" s="53"/>
      <c r="AD13" s="53"/>
      <c r="AE13" s="53"/>
      <c r="AF13" s="53"/>
      <c r="AG13" s="53"/>
      <c r="AH13" s="54"/>
      <c r="AI13" s="85"/>
      <c r="AJ13" s="9"/>
    </row>
    <row r="14" spans="1:36" ht="15" customHeight="1" x14ac:dyDescent="0.2">
      <c r="A14" s="9"/>
      <c r="B14" s="55" t="s">
        <v>14</v>
      </c>
      <c r="C14" s="56"/>
      <c r="D14" s="57"/>
      <c r="E14" s="25"/>
      <c r="F14" s="25"/>
      <c r="G14" s="25"/>
      <c r="H14" s="25"/>
      <c r="I14" s="25"/>
      <c r="J14" s="41"/>
      <c r="K14" s="49"/>
      <c r="L14" s="49"/>
      <c r="M14" s="49"/>
      <c r="N14" s="58"/>
      <c r="O14" s="24"/>
      <c r="P14" s="59" t="s">
        <v>50</v>
      </c>
      <c r="Q14" s="60"/>
      <c r="R14" s="52" t="s">
        <v>37</v>
      </c>
      <c r="S14" s="52"/>
      <c r="T14" s="52"/>
      <c r="U14" s="52"/>
      <c r="V14" s="52"/>
      <c r="W14" s="52"/>
      <c r="X14" s="61" t="s">
        <v>36</v>
      </c>
      <c r="Y14" s="52"/>
      <c r="Z14" s="52" t="s">
        <v>39</v>
      </c>
      <c r="AA14" s="52"/>
      <c r="AB14" s="52"/>
      <c r="AC14" s="52"/>
      <c r="AD14" s="52"/>
      <c r="AE14" s="52"/>
      <c r="AF14" s="52"/>
      <c r="AG14" s="52"/>
      <c r="AH14" s="61"/>
      <c r="AI14" s="86"/>
      <c r="AJ14" s="9"/>
    </row>
    <row r="15" spans="1:36" ht="15" customHeight="1" x14ac:dyDescent="0.2">
      <c r="A15" s="9"/>
      <c r="B15" s="62" t="s">
        <v>15</v>
      </c>
      <c r="C15" s="63"/>
      <c r="D15" s="64"/>
      <c r="E15" s="30">
        <v>6</v>
      </c>
      <c r="F15" s="30">
        <v>1</v>
      </c>
      <c r="G15" s="30">
        <v>2</v>
      </c>
      <c r="H15" s="30">
        <v>7</v>
      </c>
      <c r="I15" s="30"/>
      <c r="J15" s="41"/>
      <c r="K15" s="65">
        <v>0.5</v>
      </c>
      <c r="L15" s="65">
        <v>1.1666666666666667</v>
      </c>
      <c r="M15" s="65"/>
      <c r="N15" s="66"/>
      <c r="O15" s="24"/>
      <c r="P15" s="59" t="s">
        <v>51</v>
      </c>
      <c r="Q15" s="60"/>
      <c r="R15" s="52" t="s">
        <v>35</v>
      </c>
      <c r="S15" s="52"/>
      <c r="T15" s="52"/>
      <c r="U15" s="52"/>
      <c r="V15" s="52"/>
      <c r="W15" s="52"/>
      <c r="X15" s="61" t="s">
        <v>11</v>
      </c>
      <c r="Y15" s="52"/>
      <c r="Z15" s="52" t="s">
        <v>38</v>
      </c>
      <c r="AA15" s="52"/>
      <c r="AB15" s="52"/>
      <c r="AC15" s="52"/>
      <c r="AD15" s="52"/>
      <c r="AE15" s="52"/>
      <c r="AF15" s="52"/>
      <c r="AG15" s="52"/>
      <c r="AH15" s="61"/>
      <c r="AI15" s="86"/>
    </row>
    <row r="16" spans="1:36" ht="15" customHeight="1" x14ac:dyDescent="0.2">
      <c r="A16" s="9"/>
      <c r="B16" s="67" t="s">
        <v>24</v>
      </c>
      <c r="C16" s="68"/>
      <c r="D16" s="69"/>
      <c r="E16" s="18">
        <v>28</v>
      </c>
      <c r="F16" s="18">
        <v>2</v>
      </c>
      <c r="G16" s="18">
        <v>6</v>
      </c>
      <c r="H16" s="18">
        <v>18</v>
      </c>
      <c r="I16" s="18">
        <v>88</v>
      </c>
      <c r="J16" s="41"/>
      <c r="K16" s="70">
        <v>0.2857142857142857</v>
      </c>
      <c r="L16" s="70">
        <v>0.6428571428571429</v>
      </c>
      <c r="M16" s="70">
        <v>4</v>
      </c>
      <c r="N16" s="38">
        <v>0.56499999999999995</v>
      </c>
      <c r="O16" s="24"/>
      <c r="P16" s="71" t="s">
        <v>10</v>
      </c>
      <c r="Q16" s="72"/>
      <c r="R16" s="73" t="s">
        <v>37</v>
      </c>
      <c r="S16" s="73"/>
      <c r="T16" s="73"/>
      <c r="U16" s="73"/>
      <c r="V16" s="73"/>
      <c r="W16" s="73"/>
      <c r="X16" s="74" t="s">
        <v>36</v>
      </c>
      <c r="Y16" s="73"/>
      <c r="Z16" s="73" t="s">
        <v>39</v>
      </c>
      <c r="AA16" s="73"/>
      <c r="AB16" s="73"/>
      <c r="AC16" s="73"/>
      <c r="AD16" s="73"/>
      <c r="AE16" s="73"/>
      <c r="AF16" s="73"/>
      <c r="AG16" s="73"/>
      <c r="AH16" s="74"/>
      <c r="AI16" s="87"/>
    </row>
    <row r="17" spans="1:35" ht="15" customHeight="1" x14ac:dyDescent="0.25">
      <c r="A17" s="9"/>
      <c r="B17" s="43"/>
      <c r="C17" s="43"/>
      <c r="D17" s="43"/>
      <c r="E17" s="43"/>
      <c r="F17" s="43"/>
      <c r="G17" s="43"/>
      <c r="H17" s="43"/>
      <c r="I17" s="43"/>
      <c r="J17" s="41"/>
      <c r="K17" s="43"/>
      <c r="L17" s="43"/>
      <c r="M17" s="43"/>
      <c r="N17" s="42"/>
      <c r="O17" s="24"/>
      <c r="P17" s="41"/>
      <c r="Q17" s="44"/>
      <c r="R17" s="41"/>
      <c r="S17" s="41"/>
      <c r="T17" s="24"/>
      <c r="U17" s="24"/>
      <c r="V17" s="24"/>
      <c r="W17" s="24"/>
      <c r="X17" s="75"/>
      <c r="Y17" s="41"/>
      <c r="Z17" s="41"/>
      <c r="AA17" s="41"/>
      <c r="AB17" s="41"/>
      <c r="AC17" s="24"/>
      <c r="AD17" s="41"/>
      <c r="AE17" s="41"/>
      <c r="AF17" s="41"/>
      <c r="AG17" s="41"/>
      <c r="AH17" s="41"/>
      <c r="AI17" s="41"/>
    </row>
    <row r="18" spans="1:35" ht="15" customHeight="1" x14ac:dyDescent="0.25">
      <c r="A18" s="9"/>
      <c r="B18" s="41" t="s">
        <v>42</v>
      </c>
      <c r="C18" s="41"/>
      <c r="D18" s="41" t="s">
        <v>43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24"/>
      <c r="P18" s="41"/>
      <c r="Q18" s="44"/>
      <c r="R18" s="41"/>
      <c r="S18" s="41"/>
      <c r="T18" s="24"/>
      <c r="U18" s="24"/>
      <c r="V18" s="24"/>
      <c r="W18" s="24"/>
      <c r="X18" s="75"/>
      <c r="Y18" s="41"/>
      <c r="Z18" s="41"/>
      <c r="AA18" s="41"/>
      <c r="AB18" s="41"/>
      <c r="AC18" s="24"/>
      <c r="AD18" s="41"/>
      <c r="AE18" s="41"/>
      <c r="AF18" s="41"/>
      <c r="AG18" s="41"/>
      <c r="AH18" s="41"/>
      <c r="AI18" s="41"/>
    </row>
    <row r="19" spans="1:35" ht="15" customHeight="1" x14ac:dyDescent="0.25">
      <c r="A19" s="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4"/>
      <c r="O19" s="24"/>
      <c r="P19" s="41"/>
      <c r="Q19" s="44"/>
      <c r="R19" s="41"/>
      <c r="S19" s="41"/>
      <c r="T19" s="24"/>
      <c r="U19" s="24"/>
      <c r="V19" s="24"/>
      <c r="W19" s="24"/>
      <c r="X19" s="75"/>
      <c r="Y19" s="41"/>
      <c r="Z19" s="41"/>
      <c r="AA19" s="41"/>
      <c r="AB19" s="41"/>
      <c r="AC19" s="24"/>
      <c r="AD19" s="41"/>
      <c r="AE19" s="41"/>
      <c r="AF19" s="41"/>
      <c r="AG19" s="41"/>
      <c r="AH19" s="41"/>
      <c r="AI19" s="41"/>
    </row>
    <row r="20" spans="1:35" ht="15" customHeight="1" x14ac:dyDescent="0.25">
      <c r="A20" s="9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24"/>
      <c r="P20" s="41"/>
      <c r="Q20" s="44"/>
      <c r="R20" s="41"/>
      <c r="S20" s="41"/>
      <c r="T20" s="24"/>
      <c r="U20" s="24"/>
      <c r="V20" s="24"/>
      <c r="W20" s="24"/>
      <c r="X20" s="75"/>
      <c r="Y20" s="75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4"/>
      <c r="P21" s="41"/>
      <c r="Q21" s="44"/>
      <c r="R21" s="41"/>
      <c r="S21" s="41"/>
      <c r="T21" s="24"/>
      <c r="U21" s="24"/>
      <c r="V21" s="24"/>
      <c r="W21" s="24"/>
      <c r="X21" s="75"/>
      <c r="Y21" s="75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4"/>
      <c r="P22" s="41"/>
      <c r="Q22" s="44"/>
      <c r="R22" s="41"/>
      <c r="S22" s="41"/>
      <c r="T22" s="24"/>
      <c r="U22" s="24"/>
      <c r="V22" s="24"/>
      <c r="W22" s="24"/>
      <c r="X22" s="75"/>
      <c r="Y22" s="75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4"/>
      <c r="P23" s="41"/>
      <c r="Q23" s="44"/>
      <c r="R23" s="41"/>
      <c r="S23" s="41"/>
      <c r="T23" s="24"/>
      <c r="U23" s="24"/>
      <c r="V23" s="24"/>
      <c r="W23" s="24"/>
      <c r="X23" s="75"/>
      <c r="Y23" s="7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24"/>
      <c r="U24" s="24"/>
      <c r="V24" s="24"/>
      <c r="W24" s="24"/>
      <c r="X24" s="75"/>
      <c r="Y24" s="7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32</v>
      </c>
      <c r="C1" s="3"/>
      <c r="D1" s="4"/>
      <c r="E1" s="5" t="s">
        <v>44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53</v>
      </c>
      <c r="C2" s="79"/>
      <c r="D2" s="80"/>
      <c r="E2" s="13" t="s">
        <v>12</v>
      </c>
      <c r="F2" s="14"/>
      <c r="G2" s="14"/>
      <c r="H2" s="14"/>
      <c r="I2" s="20"/>
      <c r="J2" s="15"/>
      <c r="K2" s="84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0" t="s">
        <v>56</v>
      </c>
      <c r="Y2" s="91"/>
      <c r="Z2" s="92"/>
      <c r="AA2" s="13" t="s">
        <v>12</v>
      </c>
      <c r="AB2" s="14"/>
      <c r="AC2" s="14"/>
      <c r="AD2" s="14"/>
      <c r="AE2" s="20"/>
      <c r="AF2" s="15"/>
      <c r="AG2" s="84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9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3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3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>
        <v>1981</v>
      </c>
      <c r="C4" s="25" t="s">
        <v>40</v>
      </c>
      <c r="D4" s="39" t="s">
        <v>34</v>
      </c>
      <c r="E4" s="25">
        <v>10</v>
      </c>
      <c r="F4" s="25">
        <v>0</v>
      </c>
      <c r="G4" s="25">
        <v>7</v>
      </c>
      <c r="H4" s="25">
        <v>6</v>
      </c>
      <c r="I4" s="25">
        <v>45</v>
      </c>
      <c r="J4" s="94">
        <v>0.54900000000000004</v>
      </c>
      <c r="K4" s="81"/>
      <c r="L4" s="18"/>
      <c r="M4" s="18"/>
      <c r="N4" s="18"/>
      <c r="O4" s="18"/>
      <c r="P4" s="24"/>
      <c r="Q4" s="25">
        <v>10</v>
      </c>
      <c r="R4" s="25">
        <v>0</v>
      </c>
      <c r="S4" s="25">
        <v>5</v>
      </c>
      <c r="T4" s="25">
        <v>6</v>
      </c>
      <c r="U4" s="25"/>
      <c r="V4" s="96"/>
      <c r="W4" s="28"/>
      <c r="X4" s="25"/>
      <c r="Y4" s="31"/>
      <c r="Z4" s="39"/>
      <c r="AA4" s="25"/>
      <c r="AB4" s="25"/>
      <c r="AC4" s="25"/>
      <c r="AD4" s="27"/>
      <c r="AE4" s="25"/>
      <c r="AF4" s="94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7"/>
      <c r="AS4" s="9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31"/>
      <c r="D5" s="39"/>
      <c r="E5" s="25"/>
      <c r="F5" s="25"/>
      <c r="G5" s="25"/>
      <c r="H5" s="27"/>
      <c r="I5" s="25"/>
      <c r="J5" s="94"/>
      <c r="K5" s="28"/>
      <c r="L5" s="95"/>
      <c r="M5" s="18"/>
      <c r="N5" s="18"/>
      <c r="O5" s="18"/>
      <c r="P5" s="24"/>
      <c r="Q5" s="25"/>
      <c r="R5" s="25"/>
      <c r="S5" s="27"/>
      <c r="T5" s="25"/>
      <c r="U5" s="25"/>
      <c r="V5" s="96"/>
      <c r="W5" s="28"/>
      <c r="X5" s="25"/>
      <c r="Y5" s="31"/>
      <c r="Z5" s="39"/>
      <c r="AA5" s="25"/>
      <c r="AB5" s="25"/>
      <c r="AC5" s="25"/>
      <c r="AD5" s="27"/>
      <c r="AE5" s="25"/>
      <c r="AF5" s="94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7"/>
      <c r="AS5" s="9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1"/>
      <c r="D6" s="39"/>
      <c r="E6" s="25"/>
      <c r="F6" s="25"/>
      <c r="G6" s="25"/>
      <c r="H6" s="27"/>
      <c r="I6" s="25"/>
      <c r="J6" s="94"/>
      <c r="K6" s="28"/>
      <c r="L6" s="95"/>
      <c r="M6" s="18"/>
      <c r="N6" s="18"/>
      <c r="O6" s="18"/>
      <c r="P6" s="24"/>
      <c r="Q6" s="25"/>
      <c r="R6" s="25"/>
      <c r="S6" s="27"/>
      <c r="T6" s="25"/>
      <c r="U6" s="25"/>
      <c r="V6" s="96"/>
      <c r="W6" s="28"/>
      <c r="X6" s="25">
        <v>1984</v>
      </c>
      <c r="Y6" s="25" t="s">
        <v>64</v>
      </c>
      <c r="Z6" s="2" t="s">
        <v>34</v>
      </c>
      <c r="AA6" s="25">
        <v>17</v>
      </c>
      <c r="AB6" s="25">
        <v>0</v>
      </c>
      <c r="AC6" s="25">
        <v>8</v>
      </c>
      <c r="AD6" s="25">
        <v>20</v>
      </c>
      <c r="AE6" s="25"/>
      <c r="AF6" s="58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7"/>
      <c r="AS6" s="9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1"/>
      <c r="D7" s="39"/>
      <c r="E7" s="25"/>
      <c r="F7" s="25"/>
      <c r="G7" s="25"/>
      <c r="H7" s="27"/>
      <c r="I7" s="25"/>
      <c r="J7" s="94"/>
      <c r="K7" s="28"/>
      <c r="L7" s="95"/>
      <c r="M7" s="18"/>
      <c r="N7" s="18"/>
      <c r="O7" s="18"/>
      <c r="P7" s="24"/>
      <c r="Q7" s="25"/>
      <c r="R7" s="25"/>
      <c r="S7" s="27"/>
      <c r="T7" s="25"/>
      <c r="U7" s="25"/>
      <c r="V7" s="96"/>
      <c r="W7" s="28"/>
      <c r="X7" s="25"/>
      <c r="Y7" s="31"/>
      <c r="Z7" s="39"/>
      <c r="AA7" s="25"/>
      <c r="AB7" s="25"/>
      <c r="AC7" s="25"/>
      <c r="AD7" s="27"/>
      <c r="AE7" s="25"/>
      <c r="AF7" s="94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7"/>
      <c r="AS7" s="9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ht="14.25" x14ac:dyDescent="0.2">
      <c r="A8" s="41"/>
      <c r="B8" s="99" t="s">
        <v>59</v>
      </c>
      <c r="C8" s="100"/>
      <c r="D8" s="101"/>
      <c r="E8" s="102">
        <f>SUM(E4:E7)</f>
        <v>10</v>
      </c>
      <c r="F8" s="102">
        <f>SUM(F4:F7)</f>
        <v>0</v>
      </c>
      <c r="G8" s="102">
        <f>SUM(G4:G7)</f>
        <v>7</v>
      </c>
      <c r="H8" s="102">
        <f>SUM(H4:H7)</f>
        <v>6</v>
      </c>
      <c r="I8" s="102">
        <f>SUM(I4:I7)</f>
        <v>45</v>
      </c>
      <c r="J8" s="103">
        <v>0</v>
      </c>
      <c r="K8" s="84">
        <f>SUM(K4:K7)</f>
        <v>0</v>
      </c>
      <c r="L8" s="22"/>
      <c r="M8" s="20"/>
      <c r="N8" s="104"/>
      <c r="O8" s="105"/>
      <c r="P8" s="24"/>
      <c r="Q8" s="102">
        <f>SUM(Q4:Q7)</f>
        <v>10</v>
      </c>
      <c r="R8" s="102">
        <f>SUM(R4:R7)</f>
        <v>0</v>
      </c>
      <c r="S8" s="102">
        <f>SUM(S4:S7)</f>
        <v>5</v>
      </c>
      <c r="T8" s="102">
        <f>SUM(T4:T7)</f>
        <v>6</v>
      </c>
      <c r="U8" s="102">
        <f>SUM(U4:U7)</f>
        <v>0</v>
      </c>
      <c r="V8" s="82">
        <v>0</v>
      </c>
      <c r="W8" s="84">
        <f>SUM(W4:W7)</f>
        <v>0</v>
      </c>
      <c r="X8" s="16" t="s">
        <v>59</v>
      </c>
      <c r="Y8" s="17"/>
      <c r="Z8" s="15"/>
      <c r="AA8" s="102">
        <f>SUM(AA4:AA7)</f>
        <v>17</v>
      </c>
      <c r="AB8" s="102">
        <f>SUM(AB4:AB7)</f>
        <v>0</v>
      </c>
      <c r="AC8" s="102">
        <f>SUM(AC4:AC7)</f>
        <v>8</v>
      </c>
      <c r="AD8" s="102">
        <f>SUM(AD4:AD7)</f>
        <v>20</v>
      </c>
      <c r="AE8" s="102">
        <f>SUM(AE4:AE7)</f>
        <v>0</v>
      </c>
      <c r="AF8" s="103">
        <v>0</v>
      </c>
      <c r="AG8" s="84">
        <f>SUM(AG4:AG7)</f>
        <v>0</v>
      </c>
      <c r="AH8" s="22"/>
      <c r="AI8" s="20"/>
      <c r="AJ8" s="104"/>
      <c r="AK8" s="105"/>
      <c r="AL8" s="24"/>
      <c r="AM8" s="102">
        <f>SUM(AM4:AM7)</f>
        <v>0</v>
      </c>
      <c r="AN8" s="102">
        <f>SUM(AN4:AN7)</f>
        <v>0</v>
      </c>
      <c r="AO8" s="102">
        <f>SUM(AO4:AO7)</f>
        <v>0</v>
      </c>
      <c r="AP8" s="102">
        <f>SUM(AP4:AP7)</f>
        <v>0</v>
      </c>
      <c r="AQ8" s="102">
        <f>SUM(AQ4:AQ7)</f>
        <v>0</v>
      </c>
      <c r="AR8" s="103">
        <v>0</v>
      </c>
      <c r="AS8" s="93">
        <f>SUM(AS4:AS7)</f>
        <v>0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1"/>
      <c r="C9" s="41"/>
      <c r="D9" s="41"/>
      <c r="E9" s="41"/>
      <c r="F9" s="41"/>
      <c r="G9" s="41"/>
      <c r="H9" s="41"/>
      <c r="I9" s="41"/>
      <c r="J9" s="42"/>
      <c r="K9" s="28"/>
      <c r="L9" s="24"/>
      <c r="M9" s="24"/>
      <c r="N9" s="24"/>
      <c r="O9" s="24"/>
      <c r="P9" s="41"/>
      <c r="Q9" s="41"/>
      <c r="R9" s="44"/>
      <c r="S9" s="41"/>
      <c r="T9" s="41"/>
      <c r="U9" s="24"/>
      <c r="V9" s="24"/>
      <c r="W9" s="28"/>
      <c r="X9" s="41"/>
      <c r="Y9" s="41"/>
      <c r="Z9" s="41"/>
      <c r="AA9" s="41"/>
      <c r="AB9" s="41"/>
      <c r="AC9" s="41"/>
      <c r="AD9" s="41"/>
      <c r="AE9" s="41"/>
      <c r="AF9" s="42"/>
      <c r="AG9" s="28"/>
      <c r="AH9" s="24"/>
      <c r="AI9" s="24"/>
      <c r="AJ9" s="24"/>
      <c r="AK9" s="24"/>
      <c r="AL9" s="41"/>
      <c r="AM9" s="41"/>
      <c r="AN9" s="44"/>
      <c r="AO9" s="41"/>
      <c r="AP9" s="41"/>
      <c r="AQ9" s="24"/>
      <c r="AR9" s="24"/>
      <c r="AS9" s="2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06" t="s">
        <v>60</v>
      </c>
      <c r="C10" s="107"/>
      <c r="D10" s="10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61</v>
      </c>
      <c r="O10" s="18" t="s">
        <v>62</v>
      </c>
      <c r="Q10" s="44"/>
      <c r="R10" s="44" t="s">
        <v>42</v>
      </c>
      <c r="S10" s="44"/>
      <c r="T10" s="109" t="s">
        <v>43</v>
      </c>
      <c r="U10" s="24"/>
      <c r="V10" s="28"/>
      <c r="W10" s="28"/>
      <c r="X10" s="110"/>
      <c r="Y10" s="110"/>
      <c r="Z10" s="110"/>
      <c r="AA10" s="110"/>
      <c r="AB10" s="110"/>
      <c r="AC10" s="44"/>
      <c r="AD10" s="44"/>
      <c r="AE10" s="44"/>
      <c r="AF10" s="41"/>
      <c r="AG10" s="41"/>
      <c r="AH10" s="41"/>
      <c r="AI10" s="41"/>
      <c r="AJ10" s="41"/>
      <c r="AK10" s="41"/>
      <c r="AM10" s="28"/>
      <c r="AN10" s="110"/>
      <c r="AO10" s="110"/>
      <c r="AP10" s="110"/>
      <c r="AQ10" s="110"/>
      <c r="AR10" s="110"/>
      <c r="AS10" s="110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6" t="s">
        <v>63</v>
      </c>
      <c r="C11" s="12"/>
      <c r="D11" s="48"/>
      <c r="E11" s="111">
        <v>28</v>
      </c>
      <c r="F11" s="111">
        <v>2</v>
      </c>
      <c r="G11" s="111">
        <v>6</v>
      </c>
      <c r="H11" s="111">
        <v>18</v>
      </c>
      <c r="I11" s="111">
        <v>88</v>
      </c>
      <c r="J11" s="112">
        <v>0.56499999999999995</v>
      </c>
      <c r="K11" s="41">
        <f>PRODUCT(I11/J11)</f>
        <v>155.75221238938053</v>
      </c>
      <c r="L11" s="113">
        <f>PRODUCT((F11+G11)/E11)</f>
        <v>0.2857142857142857</v>
      </c>
      <c r="M11" s="113">
        <f>PRODUCT(H11/E11)</f>
        <v>0.6428571428571429</v>
      </c>
      <c r="N11" s="113">
        <f>PRODUCT((F11+G11+H11)/E11)</f>
        <v>0.9285714285714286</v>
      </c>
      <c r="O11" s="113">
        <f>PRODUCT(I11/22)</f>
        <v>4</v>
      </c>
      <c r="Q11" s="44"/>
      <c r="R11" s="44"/>
      <c r="S11" s="4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44"/>
      <c r="AK11" s="41"/>
      <c r="AL11" s="41"/>
      <c r="AM11" s="41"/>
      <c r="AN11" s="44"/>
      <c r="AO11" s="44"/>
      <c r="AP11" s="44"/>
      <c r="AQ11" s="44"/>
      <c r="AR11" s="44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14" t="s">
        <v>53</v>
      </c>
      <c r="C12" s="115"/>
      <c r="D12" s="116"/>
      <c r="E12" s="111">
        <f>PRODUCT(E8+Q8)</f>
        <v>20</v>
      </c>
      <c r="F12" s="111">
        <f>PRODUCT(F8+R8)</f>
        <v>0</v>
      </c>
      <c r="G12" s="111">
        <f>PRODUCT(G8+S8)</f>
        <v>12</v>
      </c>
      <c r="H12" s="111">
        <f>PRODUCT(H8+T8)</f>
        <v>12</v>
      </c>
      <c r="I12" s="111">
        <f>PRODUCT(I8+U8)</f>
        <v>45</v>
      </c>
      <c r="J12" s="112">
        <v>0</v>
      </c>
      <c r="K12" s="41">
        <f>PRODUCT(K8+W8)</f>
        <v>0</v>
      </c>
      <c r="L12" s="113">
        <f>PRODUCT((F12+G12)/E12)</f>
        <v>0.6</v>
      </c>
      <c r="M12" s="113">
        <f>PRODUCT(H12/E12)</f>
        <v>0.6</v>
      </c>
      <c r="N12" s="113">
        <f>PRODUCT((F12+G12+H12)/E12)</f>
        <v>1.2</v>
      </c>
      <c r="O12" s="113">
        <f>PRODUCT(I12/10)</f>
        <v>4.5</v>
      </c>
      <c r="Q12" s="44"/>
      <c r="R12" s="44"/>
      <c r="S12" s="4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17" t="s">
        <v>56</v>
      </c>
      <c r="C13" s="118"/>
      <c r="D13" s="119"/>
      <c r="E13" s="111">
        <f>PRODUCT(AA8+AM8)</f>
        <v>17</v>
      </c>
      <c r="F13" s="111">
        <f>PRODUCT(AB8+AN8)</f>
        <v>0</v>
      </c>
      <c r="G13" s="111">
        <f>PRODUCT(AC8+AO8)</f>
        <v>8</v>
      </c>
      <c r="H13" s="111">
        <f>PRODUCT(AD8+AP8)</f>
        <v>20</v>
      </c>
      <c r="I13" s="111">
        <f>PRODUCT(AE8+AQ8)</f>
        <v>0</v>
      </c>
      <c r="J13" s="112">
        <v>0</v>
      </c>
      <c r="K13" s="24">
        <f>PRODUCT(AG8+AS8)</f>
        <v>0</v>
      </c>
      <c r="L13" s="113">
        <f>PRODUCT((F13+G13)/E13)</f>
        <v>0.47058823529411764</v>
      </c>
      <c r="M13" s="113">
        <f>PRODUCT(H13/E13)</f>
        <v>1.1764705882352942</v>
      </c>
      <c r="N13" s="113">
        <f>PRODUCT((F13+G13+H13)/E13)</f>
        <v>1.6470588235294117</v>
      </c>
      <c r="O13" s="113">
        <f>PRODUCT(I13/E13)</f>
        <v>0</v>
      </c>
      <c r="Q13" s="44"/>
      <c r="R13" s="44"/>
      <c r="S13" s="41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44"/>
      <c r="AK13" s="41"/>
      <c r="AL13" s="24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20" t="s">
        <v>59</v>
      </c>
      <c r="C14" s="121"/>
      <c r="D14" s="122"/>
      <c r="E14" s="111">
        <f>SUM(E11:E13)</f>
        <v>65</v>
      </c>
      <c r="F14" s="111">
        <f t="shared" ref="F14:I14" si="0">SUM(F11:F13)</f>
        <v>2</v>
      </c>
      <c r="G14" s="111">
        <f t="shared" si="0"/>
        <v>26</v>
      </c>
      <c r="H14" s="111">
        <f t="shared" si="0"/>
        <v>50</v>
      </c>
      <c r="I14" s="111">
        <f t="shared" si="0"/>
        <v>133</v>
      </c>
      <c r="J14" s="112">
        <v>0</v>
      </c>
      <c r="K14" s="41">
        <f>SUM(K11:K13)</f>
        <v>155.75221238938053</v>
      </c>
      <c r="L14" s="113">
        <f>PRODUCT((F14+G14)/E14)</f>
        <v>0.43076923076923079</v>
      </c>
      <c r="M14" s="113">
        <f>PRODUCT(H14/E14)</f>
        <v>0.76923076923076927</v>
      </c>
      <c r="N14" s="113">
        <f>PRODUCT((F14+G14+H14)/E14)</f>
        <v>1.2</v>
      </c>
      <c r="O14" s="113">
        <f>PRODUCT(I14/32)</f>
        <v>4.15625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24"/>
      <c r="F15" s="24"/>
      <c r="G15" s="24"/>
      <c r="H15" s="24"/>
      <c r="I15" s="24"/>
      <c r="J15" s="41"/>
      <c r="K15" s="41"/>
      <c r="L15" s="24"/>
      <c r="M15" s="24"/>
      <c r="N15" s="24"/>
      <c r="O15" s="24"/>
      <c r="P15" s="41"/>
      <c r="Q15" s="41"/>
      <c r="R15" s="41"/>
      <c r="S15" s="41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4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4"/>
      <c r="AK173" s="4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4"/>
      <c r="AK174" s="4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4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4"/>
      <c r="AK179" s="24"/>
      <c r="AL179" s="24"/>
    </row>
    <row r="180" spans="12:38" x14ac:dyDescent="0.25">
      <c r="R180" s="28"/>
      <c r="S180" s="2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4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4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4"/>
    </row>
    <row r="183" spans="12:38" x14ac:dyDescent="0.25">
      <c r="L183"/>
      <c r="M183"/>
      <c r="N183"/>
      <c r="O183"/>
      <c r="P183"/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2018-12-25T13:20:27Z</dcterms:modified>
</cp:coreProperties>
</file>