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O6" i="1" l="1"/>
  <c r="O13" i="1"/>
  <c r="AE13" i="1"/>
  <c r="AD13" i="1"/>
  <c r="AC13" i="1"/>
  <c r="AB13" i="1"/>
  <c r="AA13" i="1"/>
  <c r="Z13" i="1"/>
  <c r="Y13" i="1"/>
  <c r="X13" i="1"/>
  <c r="W13" i="1"/>
  <c r="V13" i="1"/>
  <c r="U13" i="1"/>
  <c r="T13" i="1"/>
  <c r="I18" i="1" s="1"/>
  <c r="S13" i="1"/>
  <c r="H18" i="1" s="1"/>
  <c r="R13" i="1"/>
  <c r="G18" i="1" s="1"/>
  <c r="Q13" i="1"/>
  <c r="F18" i="1" s="1"/>
  <c r="P13" i="1"/>
  <c r="E18" i="1" s="1"/>
  <c r="M13" i="1"/>
  <c r="L13" i="1"/>
  <c r="K13" i="1"/>
  <c r="J13" i="1"/>
  <c r="I13" i="1"/>
  <c r="H13" i="1"/>
  <c r="H17" i="1" s="1"/>
  <c r="G13" i="1"/>
  <c r="G17" i="1" s="1"/>
  <c r="F13" i="1"/>
  <c r="F17" i="1" s="1"/>
  <c r="E13" i="1"/>
  <c r="E17" i="1" s="1"/>
  <c r="O17" i="1"/>
  <c r="O20" i="1" s="1"/>
  <c r="N13" i="1" l="1"/>
  <c r="N17" i="1" s="1"/>
  <c r="E20" i="1"/>
  <c r="G20" i="1"/>
  <c r="D14" i="1"/>
  <c r="K18" i="1"/>
  <c r="L18" i="1"/>
  <c r="K17" i="1"/>
  <c r="F20" i="1"/>
  <c r="H20" i="1"/>
  <c r="L17" i="1"/>
  <c r="N18" i="1"/>
  <c r="M18" i="1"/>
  <c r="I17" i="1"/>
  <c r="K20" i="1" l="1"/>
  <c r="L20" i="1"/>
  <c r="I20" i="1"/>
  <c r="M17" i="1"/>
  <c r="N20" i="1" l="1"/>
  <c r="M20" i="1"/>
</calcChain>
</file>

<file path=xl/sharedStrings.xml><?xml version="1.0" encoding="utf-8"?>
<sst xmlns="http://schemas.openxmlformats.org/spreadsheetml/2006/main" count="126" uniqueCount="87">
  <si>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</si>
  <si>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</si>
  <si>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</si>
  <si>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</si>
  <si>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</si>
  <si>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</si>
  <si>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</si>
  <si>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</si>
  <si>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</si>
  <si>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</si>
  <si>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</si>
  <si>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</si>
  <si>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</si>
  <si>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</si>
  <si>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</si>
  <si>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</si>
  <si>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</si>
  <si>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</si>
  <si>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</si>
  <si>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</si>
  <si>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</si>
  <si>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</si>
  <si>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</si>
  <si>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</si>
  <si>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</si>
  <si>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</si>
  <si>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</si>
  <si>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</si>
  <si>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</si>
  <si>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</si>
  <si>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</si>
  <si>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</si>
  <si>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</si>
  <si>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</si>
  <si>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</si>
  <si>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KL - %</t>
  </si>
  <si>
    <t>Ottelu</t>
  </si>
  <si>
    <t>1.  ottelu</t>
  </si>
  <si>
    <t>Lyöty juoksu</t>
  </si>
  <si>
    <t>5.  ottelu</t>
  </si>
  <si>
    <t>Tuotu juoksu</t>
  </si>
  <si>
    <t>Kunnari</t>
  </si>
  <si>
    <t>Seurat</t>
  </si>
  <si>
    <t>KeKi</t>
  </si>
  <si>
    <t>KeKi = Kempeleen Kiri  (1915)</t>
  </si>
  <si>
    <t>10.</t>
  </si>
  <si>
    <t>Johanna Pieniniemi</t>
  </si>
  <si>
    <t>13.7.1993   Muhos</t>
  </si>
  <si>
    <t>MuPS = Muhoksen Pallo-Salamat  (1969),  kasvattajaseura</t>
  </si>
  <si>
    <t>MuPS</t>
  </si>
  <si>
    <t>10.05. 2012  ViU - KeKi  2-0  (1-0, 6-1)</t>
  </si>
  <si>
    <t>10.  ottelu</t>
  </si>
  <si>
    <t>12.05. 2012  KeKi - Kirittäret  0-2  (2-3, 0-2)</t>
  </si>
  <si>
    <t>27.06. 2012  Turku-Pesis - KeKi  2-0  (4-2, 6-2)</t>
  </si>
  <si>
    <t xml:space="preserve">  18 v   9 kk 27 pv</t>
  </si>
  <si>
    <t xml:space="preserve">  18 v   9 kk 29 pv</t>
  </si>
  <si>
    <t xml:space="preserve">  18 v 11 kk 14 pv</t>
  </si>
  <si>
    <t>5.</t>
  </si>
  <si>
    <t>play off</t>
  </si>
  <si>
    <t>Pilke</t>
  </si>
  <si>
    <t>Pilke = Reisjärven Pilke  (1945)</t>
  </si>
  <si>
    <t>ViU  2</t>
  </si>
  <si>
    <t>ViU = Viinijärven Urheilijat  (1914)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</si>
  <si>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</si>
  <si>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</si>
  <si>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</si>
  <si>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</si>
  <si>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</si>
  <si>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</si>
  <si>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</si>
  <si>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</si>
  <si>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</si>
  <si>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</si>
  <si>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</si>
  <si>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</si>
  <si>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</si>
  <si>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</si>
  <si>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</si>
  <si>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21.07. 2012  Sotkamo</t>
  </si>
  <si>
    <t>Lippo Juniorit</t>
  </si>
  <si>
    <t>s</t>
  </si>
  <si>
    <t>Vesa Puutonen</t>
  </si>
  <si>
    <t>OsVa = Oulunsalon Vasama  (1910)</t>
  </si>
  <si>
    <t>OsVa</t>
  </si>
  <si>
    <t>suomensarja</t>
  </si>
  <si>
    <t xml:space="preserve">  0-2  (2-8, 2-4)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</si>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</sst>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3" xfId="0" applyFont="1" applyFill="1" applyBorder="1" applyAlignment="1">
      <alignment horizontal="left"/>
    </xf>
    <xf numFmtId="165" fontId="2" fillId="10" borderId="3" xfId="0" applyNumberFormat="1" applyFont="1" applyFill="1" applyBorder="1" applyAlignment="1">
      <alignment horizontal="center"/>
    </xf>
    <xf numFmtId="0" fontId="2" fillId="9" borderId="7" xfId="0" applyFont="1" applyFill="1" applyBorder="1" applyAlignment="1">
      <alignment horizontal="left"/>
    </xf>
    <xf numFmtId="49" fontId="2" fillId="9" borderId="7" xfId="0" applyNumberFormat="1" applyFont="1" applyFill="1" applyBorder="1" applyAlignment="1">
      <alignment horizontal="left"/>
    </xf>
    <xf numFmtId="0" fontId="2" fillId="9" borderId="15" xfId="0" applyFont="1" applyFill="1" applyBorder="1" applyAlignment="1">
      <alignment horizontal="left"/>
    </xf>
    <xf numFmtId="165" fontId="2" fillId="9" borderId="15" xfId="1" applyNumberFormat="1" applyFont="1" applyFill="1" applyBorder="1" applyAlignment="1"/>
    <xf numFmtId="0" fontId="2" fillId="9" borderId="15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49" fontId="2" fillId="9" borderId="8" xfId="0" applyNumberFormat="1" applyFont="1" applyFill="1" applyBorder="1" applyAlignment="1">
      <alignment horizontal="center"/>
    </xf>
    <xf numFmtId="165" fontId="2" fillId="9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1" customWidth="1"/>
    <col min="4" max="4" width="9.28515625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5703125" style="82" customWidth="1"/>
    <col min="16" max="23" width="5.7109375" style="8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1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7"/>
      <c r="J1" s="7"/>
      <c r="K1" s="7"/>
      <c r="L1" s="3"/>
      <c r="M1" s="8"/>
      <c r="N1" s="8"/>
      <c r="O1" s="8"/>
      <c r="P1" s="3"/>
      <c r="Q1" s="3"/>
      <c r="R1" s="3"/>
      <c r="S1" s="3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9"/>
      <c r="AG1" s="10"/>
      <c r="AH1" s="10"/>
      <c r="AI1" s="10"/>
      <c r="AJ1" s="10"/>
      <c r="AK1" s="10"/>
      <c r="AL1" s="10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28</v>
      </c>
      <c r="AA2" s="16"/>
      <c r="AB2" s="16"/>
      <c r="AC2" s="22"/>
      <c r="AD2" s="16"/>
      <c r="AE2" s="17"/>
      <c r="AF2" s="15" t="s">
        <v>29</v>
      </c>
      <c r="AG2" s="10"/>
      <c r="AH2" s="10"/>
      <c r="AI2" s="10"/>
      <c r="AJ2" s="10"/>
      <c r="AK2" s="10"/>
      <c r="AL2" s="10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21</v>
      </c>
      <c r="O3" s="25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22</v>
      </c>
      <c r="AA3" s="20" t="s">
        <v>23</v>
      </c>
      <c r="AB3" s="17" t="s">
        <v>24</v>
      </c>
      <c r="AC3" s="17" t="s">
        <v>30</v>
      </c>
      <c r="AD3" s="19" t="s">
        <v>31</v>
      </c>
      <c r="AE3" s="20" t="s">
        <v>32</v>
      </c>
      <c r="AF3" s="15"/>
      <c r="AG3" s="10"/>
      <c r="AH3" s="10"/>
      <c r="AI3" s="10"/>
      <c r="AJ3" s="10"/>
      <c r="AK3" s="10"/>
      <c r="AL3" s="10"/>
    </row>
    <row r="4" spans="1:38" ht="15" customHeight="1" x14ac:dyDescent="0.2">
      <c r="A4" s="1"/>
      <c r="B4" s="27">
        <v>2010</v>
      </c>
      <c r="C4" s="27"/>
      <c r="D4" s="28" t="s">
        <v>49</v>
      </c>
      <c r="E4" s="27"/>
      <c r="F4" s="29" t="s">
        <v>34</v>
      </c>
      <c r="G4" s="30"/>
      <c r="H4" s="31"/>
      <c r="I4" s="27"/>
      <c r="J4" s="27"/>
      <c r="K4" s="27"/>
      <c r="L4" s="27"/>
      <c r="M4" s="27"/>
      <c r="N4" s="27"/>
      <c r="O4" s="25">
        <v>0</v>
      </c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15"/>
      <c r="AG4" s="10"/>
      <c r="AH4" s="10"/>
      <c r="AI4" s="10"/>
      <c r="AJ4" s="10"/>
      <c r="AK4" s="10"/>
      <c r="AL4" s="10"/>
    </row>
    <row r="5" spans="1:38" ht="15" customHeight="1" x14ac:dyDescent="0.2">
      <c r="A5" s="1"/>
      <c r="B5" s="27">
        <v>2011</v>
      </c>
      <c r="C5" s="27"/>
      <c r="D5" s="28" t="s">
        <v>43</v>
      </c>
      <c r="E5" s="27"/>
      <c r="F5" s="29" t="s">
        <v>34</v>
      </c>
      <c r="G5" s="30"/>
      <c r="H5" s="31"/>
      <c r="I5" s="27"/>
      <c r="J5" s="27"/>
      <c r="K5" s="27"/>
      <c r="L5" s="27"/>
      <c r="M5" s="27"/>
      <c r="N5" s="27"/>
      <c r="O5" s="25">
        <v>0</v>
      </c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15"/>
      <c r="AG5" s="10"/>
      <c r="AH5" s="10"/>
      <c r="AI5" s="10"/>
      <c r="AJ5" s="10"/>
      <c r="AK5" s="10"/>
      <c r="AL5" s="10"/>
    </row>
    <row r="6" spans="1:38" ht="15" customHeight="1" x14ac:dyDescent="0.2">
      <c r="A6" s="1"/>
      <c r="B6" s="32">
        <v>2012</v>
      </c>
      <c r="C6" s="32" t="s">
        <v>45</v>
      </c>
      <c r="D6" s="34" t="s">
        <v>43</v>
      </c>
      <c r="E6" s="32">
        <v>22</v>
      </c>
      <c r="F6" s="32">
        <v>1</v>
      </c>
      <c r="G6" s="32">
        <v>0</v>
      </c>
      <c r="H6" s="32">
        <v>8</v>
      </c>
      <c r="I6" s="32">
        <v>71</v>
      </c>
      <c r="J6" s="32">
        <v>56</v>
      </c>
      <c r="K6" s="32">
        <v>10</v>
      </c>
      <c r="L6" s="32">
        <v>4</v>
      </c>
      <c r="M6" s="32">
        <v>1</v>
      </c>
      <c r="N6" s="35">
        <v>0.45800000000000002</v>
      </c>
      <c r="O6" s="25">
        <f>PRODUCT(I6/N6)</f>
        <v>155.02183406113537</v>
      </c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2"/>
      <c r="AC6" s="32"/>
      <c r="AD6" s="32"/>
      <c r="AE6" s="32"/>
      <c r="AF6" s="15"/>
      <c r="AG6" s="10"/>
      <c r="AH6" s="10"/>
      <c r="AI6" s="10"/>
      <c r="AJ6" s="10"/>
      <c r="AK6" s="10"/>
      <c r="AL6" s="10"/>
    </row>
    <row r="7" spans="1:38" ht="15" customHeight="1" x14ac:dyDescent="0.2">
      <c r="A7" s="1"/>
      <c r="B7" s="32">
        <v>2013</v>
      </c>
      <c r="C7" s="32" t="s">
        <v>57</v>
      </c>
      <c r="D7" s="34" t="s">
        <v>43</v>
      </c>
      <c r="E7" s="32">
        <v>24</v>
      </c>
      <c r="F7" s="32">
        <v>1</v>
      </c>
      <c r="G7" s="32">
        <v>5</v>
      </c>
      <c r="H7" s="32">
        <v>5</v>
      </c>
      <c r="I7" s="32">
        <v>57</v>
      </c>
      <c r="J7" s="32">
        <v>31</v>
      </c>
      <c r="K7" s="32">
        <v>13</v>
      </c>
      <c r="L7" s="32">
        <v>7</v>
      </c>
      <c r="M7" s="32">
        <v>6</v>
      </c>
      <c r="N7" s="35">
        <v>0.3851</v>
      </c>
      <c r="O7" s="83">
        <f>PRODUCT(I7/N7)</f>
        <v>148.01350298623734</v>
      </c>
      <c r="P7" s="32">
        <v>3</v>
      </c>
      <c r="Q7" s="32">
        <v>0</v>
      </c>
      <c r="R7" s="32">
        <v>1</v>
      </c>
      <c r="S7" s="32">
        <v>1</v>
      </c>
      <c r="T7" s="32">
        <v>4</v>
      </c>
      <c r="U7" s="33"/>
      <c r="V7" s="33"/>
      <c r="W7" s="33"/>
      <c r="X7" s="33"/>
      <c r="Y7" s="33"/>
      <c r="Z7" s="32"/>
      <c r="AA7" s="32"/>
      <c r="AB7" s="32"/>
      <c r="AC7" s="32"/>
      <c r="AD7" s="32"/>
      <c r="AE7" s="32"/>
      <c r="AF7" s="15" t="s">
        <v>58</v>
      </c>
      <c r="AG7" s="10"/>
      <c r="AH7" s="10"/>
      <c r="AI7" s="10"/>
      <c r="AJ7" s="10"/>
      <c r="AK7" s="10"/>
      <c r="AL7" s="10"/>
    </row>
    <row r="8" spans="1:38" ht="15" customHeight="1" x14ac:dyDescent="0.2">
      <c r="A8" s="1"/>
      <c r="B8" s="27">
        <v>2014</v>
      </c>
      <c r="C8" s="27"/>
      <c r="D8" s="28" t="s">
        <v>59</v>
      </c>
      <c r="E8" s="27"/>
      <c r="F8" s="29" t="s">
        <v>34</v>
      </c>
      <c r="G8" s="30"/>
      <c r="H8" s="31"/>
      <c r="I8" s="27"/>
      <c r="J8" s="27"/>
      <c r="K8" s="27"/>
      <c r="L8" s="27"/>
      <c r="M8" s="27"/>
      <c r="N8" s="27"/>
      <c r="O8" s="25">
        <v>0</v>
      </c>
      <c r="P8" s="32"/>
      <c r="Q8" s="32"/>
      <c r="R8" s="32"/>
      <c r="S8" s="32"/>
      <c r="T8" s="32"/>
      <c r="U8" s="33"/>
      <c r="V8" s="33"/>
      <c r="W8" s="33"/>
      <c r="X8" s="33"/>
      <c r="Y8" s="33"/>
      <c r="Z8" s="32"/>
      <c r="AA8" s="32"/>
      <c r="AB8" s="32"/>
      <c r="AC8" s="32"/>
      <c r="AD8" s="32"/>
      <c r="AE8" s="32"/>
      <c r="AF8" s="15"/>
      <c r="AG8" s="10"/>
      <c r="AH8" s="10"/>
      <c r="AI8" s="10"/>
      <c r="AJ8" s="10"/>
      <c r="AK8" s="10"/>
      <c r="AL8" s="10"/>
    </row>
    <row r="9" spans="1:38" ht="15" customHeight="1" x14ac:dyDescent="0.2">
      <c r="A9" s="1"/>
      <c r="B9" s="27">
        <v>2015</v>
      </c>
      <c r="C9" s="27"/>
      <c r="D9" s="28" t="s">
        <v>61</v>
      </c>
      <c r="E9" s="27"/>
      <c r="F9" s="29" t="s">
        <v>34</v>
      </c>
      <c r="G9" s="30"/>
      <c r="H9" s="31"/>
      <c r="I9" s="27"/>
      <c r="J9" s="27"/>
      <c r="K9" s="27"/>
      <c r="L9" s="27"/>
      <c r="M9" s="27"/>
      <c r="N9" s="27"/>
      <c r="O9" s="25">
        <v>0</v>
      </c>
      <c r="P9" s="32"/>
      <c r="Q9" s="32"/>
      <c r="R9" s="32"/>
      <c r="S9" s="32"/>
      <c r="T9" s="32"/>
      <c r="U9" s="33"/>
      <c r="V9" s="33"/>
      <c r="W9" s="33"/>
      <c r="X9" s="33"/>
      <c r="Y9" s="33"/>
      <c r="Z9" s="32"/>
      <c r="AA9" s="32"/>
      <c r="AB9" s="32"/>
      <c r="AC9" s="32"/>
      <c r="AD9" s="32"/>
      <c r="AE9" s="32"/>
      <c r="AF9" s="15"/>
      <c r="AG9" s="10"/>
      <c r="AH9" s="10"/>
      <c r="AI9" s="10"/>
      <c r="AJ9" s="10"/>
      <c r="AK9" s="10"/>
      <c r="AL9" s="10"/>
    </row>
    <row r="10" spans="1:38" ht="15" customHeight="1" x14ac:dyDescent="0.2">
      <c r="A10" s="1"/>
      <c r="B10" s="106">
        <v>2016</v>
      </c>
      <c r="C10" s="106"/>
      <c r="D10" s="107" t="s">
        <v>83</v>
      </c>
      <c r="E10" s="106"/>
      <c r="F10" s="108" t="s">
        <v>84</v>
      </c>
      <c r="G10" s="106"/>
      <c r="H10" s="106"/>
      <c r="I10" s="106"/>
      <c r="J10" s="106"/>
      <c r="K10" s="106"/>
      <c r="L10" s="106"/>
      <c r="M10" s="106"/>
      <c r="N10" s="109"/>
      <c r="O10" s="25">
        <v>0</v>
      </c>
      <c r="P10" s="32"/>
      <c r="Q10" s="32"/>
      <c r="R10" s="32"/>
      <c r="S10" s="32"/>
      <c r="T10" s="32"/>
      <c r="U10" s="33"/>
      <c r="V10" s="33"/>
      <c r="W10" s="33"/>
      <c r="X10" s="33"/>
      <c r="Y10" s="33"/>
      <c r="Z10" s="32"/>
      <c r="AA10" s="32"/>
      <c r="AB10" s="32"/>
      <c r="AC10" s="32"/>
      <c r="AD10" s="32"/>
      <c r="AE10" s="32"/>
      <c r="AF10" s="15"/>
      <c r="AG10" s="10"/>
      <c r="AH10" s="10"/>
      <c r="AI10" s="10"/>
      <c r="AJ10" s="10"/>
      <c r="AK10" s="10"/>
      <c r="AL10" s="10"/>
    </row>
    <row r="11" spans="1:38" ht="15" customHeight="1" x14ac:dyDescent="0.2">
      <c r="A11" s="1"/>
      <c r="B11" s="106">
        <v>2017</v>
      </c>
      <c r="C11" s="106"/>
      <c r="D11" s="107" t="s">
        <v>83</v>
      </c>
      <c r="E11" s="106"/>
      <c r="F11" s="108" t="s">
        <v>84</v>
      </c>
      <c r="G11" s="106"/>
      <c r="H11" s="106"/>
      <c r="I11" s="106"/>
      <c r="J11" s="106"/>
      <c r="K11" s="106"/>
      <c r="L11" s="106"/>
      <c r="M11" s="106"/>
      <c r="N11" s="109"/>
      <c r="O11" s="25">
        <v>0</v>
      </c>
      <c r="P11" s="32"/>
      <c r="Q11" s="32"/>
      <c r="R11" s="32"/>
      <c r="S11" s="32"/>
      <c r="T11" s="32"/>
      <c r="U11" s="33"/>
      <c r="V11" s="33"/>
      <c r="W11" s="33"/>
      <c r="X11" s="33"/>
      <c r="Y11" s="33"/>
      <c r="Z11" s="32"/>
      <c r="AA11" s="32"/>
      <c r="AB11" s="32"/>
      <c r="AC11" s="32"/>
      <c r="AD11" s="32"/>
      <c r="AE11" s="32"/>
      <c r="AF11" s="15"/>
      <c r="AG11" s="10"/>
      <c r="AH11" s="10"/>
      <c r="AI11" s="10"/>
      <c r="AJ11" s="10"/>
      <c r="AK11" s="10"/>
      <c r="AL11" s="10"/>
    </row>
    <row r="12" spans="1:38" ht="15" customHeight="1" x14ac:dyDescent="0.2">
      <c r="A12" s="1"/>
      <c r="B12" s="106">
        <v>2018</v>
      </c>
      <c r="C12" s="106"/>
      <c r="D12" s="107" t="s">
        <v>83</v>
      </c>
      <c r="E12" s="106"/>
      <c r="F12" s="108" t="s">
        <v>84</v>
      </c>
      <c r="G12" s="106"/>
      <c r="H12" s="106"/>
      <c r="I12" s="106"/>
      <c r="J12" s="106"/>
      <c r="K12" s="106"/>
      <c r="L12" s="106"/>
      <c r="M12" s="106"/>
      <c r="N12" s="109"/>
      <c r="O12" s="25">
        <v>0</v>
      </c>
      <c r="P12" s="32"/>
      <c r="Q12" s="32"/>
      <c r="R12" s="32"/>
      <c r="S12" s="32"/>
      <c r="T12" s="32"/>
      <c r="U12" s="33"/>
      <c r="V12" s="33"/>
      <c r="W12" s="33"/>
      <c r="X12" s="33"/>
      <c r="Y12" s="33"/>
      <c r="Z12" s="32"/>
      <c r="AA12" s="32"/>
      <c r="AB12" s="32"/>
      <c r="AC12" s="32"/>
      <c r="AD12" s="32"/>
      <c r="AE12" s="32"/>
      <c r="AF12" s="15"/>
      <c r="AG12" s="10"/>
      <c r="AH12" s="10"/>
      <c r="AI12" s="10"/>
      <c r="AJ12" s="10"/>
      <c r="AK12" s="10"/>
      <c r="AL12" s="10"/>
    </row>
    <row r="13" spans="1:38" ht="15" customHeight="1" x14ac:dyDescent="0.2">
      <c r="A13" s="1"/>
      <c r="B13" s="18" t="s">
        <v>9</v>
      </c>
      <c r="C13" s="19"/>
      <c r="D13" s="17"/>
      <c r="E13" s="20">
        <f t="shared" ref="E13:M13" si="0">SUM(E4:E12)</f>
        <v>46</v>
      </c>
      <c r="F13" s="20">
        <f t="shared" si="0"/>
        <v>2</v>
      </c>
      <c r="G13" s="20">
        <f t="shared" si="0"/>
        <v>5</v>
      </c>
      <c r="H13" s="20">
        <f t="shared" si="0"/>
        <v>13</v>
      </c>
      <c r="I13" s="20">
        <f t="shared" si="0"/>
        <v>128</v>
      </c>
      <c r="J13" s="20">
        <f t="shared" si="0"/>
        <v>87</v>
      </c>
      <c r="K13" s="20">
        <f t="shared" si="0"/>
        <v>23</v>
      </c>
      <c r="L13" s="20">
        <f t="shared" si="0"/>
        <v>11</v>
      </c>
      <c r="M13" s="20">
        <f t="shared" si="0"/>
        <v>7</v>
      </c>
      <c r="N13" s="36">
        <f>PRODUCT(I13/O13)</f>
        <v>0.4223929830994928</v>
      </c>
      <c r="O13" s="84">
        <f t="shared" ref="O13:AE13" si="1">SUM(O4:O12)</f>
        <v>303.03533704737271</v>
      </c>
      <c r="P13" s="20">
        <f t="shared" si="1"/>
        <v>3</v>
      </c>
      <c r="Q13" s="20">
        <f t="shared" si="1"/>
        <v>0</v>
      </c>
      <c r="R13" s="20">
        <f t="shared" si="1"/>
        <v>1</v>
      </c>
      <c r="S13" s="20">
        <f t="shared" si="1"/>
        <v>1</v>
      </c>
      <c r="T13" s="20">
        <f t="shared" si="1"/>
        <v>4</v>
      </c>
      <c r="U13" s="20">
        <f t="shared" si="1"/>
        <v>0</v>
      </c>
      <c r="V13" s="20">
        <f t="shared" si="1"/>
        <v>0</v>
      </c>
      <c r="W13" s="20">
        <f t="shared" si="1"/>
        <v>0</v>
      </c>
      <c r="X13" s="20">
        <f t="shared" si="1"/>
        <v>0</v>
      </c>
      <c r="Y13" s="20">
        <f t="shared" si="1"/>
        <v>0</v>
      </c>
      <c r="Z13" s="20">
        <f t="shared" si="1"/>
        <v>0</v>
      </c>
      <c r="AA13" s="20">
        <f t="shared" si="1"/>
        <v>0</v>
      </c>
      <c r="AB13" s="20">
        <f t="shared" si="1"/>
        <v>0</v>
      </c>
      <c r="AC13" s="20">
        <f t="shared" si="1"/>
        <v>0</v>
      </c>
      <c r="AD13" s="20">
        <f t="shared" si="1"/>
        <v>0</v>
      </c>
      <c r="AE13" s="20">
        <f t="shared" si="1"/>
        <v>0</v>
      </c>
      <c r="AF13" s="15"/>
      <c r="AG13" s="10"/>
      <c r="AH13" s="10"/>
      <c r="AI13" s="10"/>
      <c r="AJ13" s="10"/>
      <c r="AK13" s="10"/>
      <c r="AL13" s="10"/>
    </row>
    <row r="14" spans="1:38" ht="15" customHeight="1" x14ac:dyDescent="0.2">
      <c r="A14" s="1"/>
      <c r="B14" s="34" t="s">
        <v>2</v>
      </c>
      <c r="C14" s="37"/>
      <c r="D14" s="38">
        <f>SUM(F13:H13)+((I13-F13-G13)/3)+(E13/3)+(Z13*25)+(AA13*25)+(AB13*10)+(AC13*25)+(AD13*20)+(AE13*15)</f>
        <v>75.666666666666671</v>
      </c>
      <c r="E14" s="1"/>
      <c r="F14" s="1"/>
      <c r="G14" s="1"/>
      <c r="H14" s="1"/>
      <c r="I14" s="1"/>
      <c r="J14" s="1"/>
      <c r="K14" s="1"/>
      <c r="L14" s="1"/>
      <c r="M14" s="1"/>
      <c r="N14" s="3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40"/>
      <c r="AE14" s="1"/>
      <c r="AF14" s="1"/>
      <c r="AG14" s="10"/>
      <c r="AH14" s="10"/>
      <c r="AI14" s="10"/>
      <c r="AJ14" s="10"/>
      <c r="AK14" s="10"/>
      <c r="AL14" s="10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9"/>
      <c r="O15" s="41"/>
      <c r="P15" s="1"/>
      <c r="Q15" s="42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43"/>
      <c r="AG15" s="10"/>
      <c r="AH15" s="10"/>
      <c r="AI15" s="10"/>
      <c r="AJ15" s="10"/>
      <c r="AK15" s="10"/>
      <c r="AL15" s="10"/>
    </row>
    <row r="16" spans="1:38" ht="15" customHeight="1" x14ac:dyDescent="0.25">
      <c r="A16" s="1"/>
      <c r="B16" s="24" t="s">
        <v>16</v>
      </c>
      <c r="C16" s="44"/>
      <c r="D16" s="44"/>
      <c r="E16" s="20" t="s">
        <v>4</v>
      </c>
      <c r="F16" s="20" t="s">
        <v>13</v>
      </c>
      <c r="G16" s="17" t="s">
        <v>14</v>
      </c>
      <c r="H16" s="20" t="s">
        <v>15</v>
      </c>
      <c r="I16" s="20" t="s">
        <v>3</v>
      </c>
      <c r="J16" s="1"/>
      <c r="K16" s="20" t="s">
        <v>25</v>
      </c>
      <c r="L16" s="20" t="s">
        <v>26</v>
      </c>
      <c r="M16" s="20" t="s">
        <v>27</v>
      </c>
      <c r="N16" s="36" t="s">
        <v>35</v>
      </c>
      <c r="O16" s="25"/>
      <c r="P16" s="45" t="s">
        <v>33</v>
      </c>
      <c r="Q16" s="14"/>
      <c r="R16" s="14"/>
      <c r="S16" s="14"/>
      <c r="T16" s="46"/>
      <c r="U16" s="46"/>
      <c r="V16" s="46"/>
      <c r="W16" s="46"/>
      <c r="X16" s="46"/>
      <c r="Y16" s="14"/>
      <c r="Z16" s="14"/>
      <c r="AA16" s="14"/>
      <c r="AB16" s="14"/>
      <c r="AC16" s="14"/>
      <c r="AD16" s="14"/>
      <c r="AE16" s="14"/>
      <c r="AF16" s="47"/>
      <c r="AG16" s="10"/>
      <c r="AH16" s="10"/>
      <c r="AI16" s="10"/>
      <c r="AJ16" s="10"/>
      <c r="AK16" s="10"/>
      <c r="AL16" s="10"/>
    </row>
    <row r="17" spans="1:38" s="11" customFormat="1" ht="15" customHeight="1" x14ac:dyDescent="0.2">
      <c r="A17" s="1"/>
      <c r="B17" s="45" t="s">
        <v>17</v>
      </c>
      <c r="C17" s="14"/>
      <c r="D17" s="48"/>
      <c r="E17" s="32">
        <f>PRODUCT(E13)</f>
        <v>46</v>
      </c>
      <c r="F17" s="32">
        <f>PRODUCT(F13)</f>
        <v>2</v>
      </c>
      <c r="G17" s="32">
        <f>PRODUCT(G13)</f>
        <v>5</v>
      </c>
      <c r="H17" s="32">
        <f>PRODUCT(H13)</f>
        <v>13</v>
      </c>
      <c r="I17" s="32">
        <f>PRODUCT(I13)</f>
        <v>128</v>
      </c>
      <c r="J17" s="1"/>
      <c r="K17" s="49">
        <f>PRODUCT((F17+G17)/E17)</f>
        <v>0.15217391304347827</v>
      </c>
      <c r="L17" s="49">
        <f>PRODUCT(H17/E17)</f>
        <v>0.28260869565217389</v>
      </c>
      <c r="M17" s="49">
        <f>PRODUCT(I17/E17)</f>
        <v>2.7826086956521738</v>
      </c>
      <c r="N17" s="50">
        <f>PRODUCT(N13)</f>
        <v>0.4223929830994928</v>
      </c>
      <c r="O17" s="25">
        <f>PRODUCT(O13)</f>
        <v>303.03533704737271</v>
      </c>
      <c r="P17" s="51" t="s">
        <v>36</v>
      </c>
      <c r="Q17" s="52"/>
      <c r="R17" s="52"/>
      <c r="S17" s="53" t="s">
        <v>50</v>
      </c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4" t="s">
        <v>37</v>
      </c>
      <c r="AE17" s="54"/>
      <c r="AF17" s="55" t="s">
        <v>54</v>
      </c>
      <c r="AG17" s="10"/>
      <c r="AH17" s="10"/>
      <c r="AI17" s="10"/>
      <c r="AJ17" s="10"/>
      <c r="AK17" s="10"/>
      <c r="AL17" s="10"/>
    </row>
    <row r="18" spans="1:38" ht="15" customHeight="1" x14ac:dyDescent="0.2">
      <c r="A18" s="1"/>
      <c r="B18" s="56" t="s">
        <v>18</v>
      </c>
      <c r="C18" s="57"/>
      <c r="D18" s="58"/>
      <c r="E18" s="32">
        <f>PRODUCT(P13)</f>
        <v>3</v>
      </c>
      <c r="F18" s="32">
        <f>PRODUCT(Q13)</f>
        <v>0</v>
      </c>
      <c r="G18" s="32">
        <f>PRODUCT(R13)</f>
        <v>1</v>
      </c>
      <c r="H18" s="32">
        <f>PRODUCT(S13)</f>
        <v>1</v>
      </c>
      <c r="I18" s="32">
        <f>PRODUCT(T13)</f>
        <v>4</v>
      </c>
      <c r="J18" s="1"/>
      <c r="K18" s="49">
        <f>PRODUCT((F18+G18)/E18)</f>
        <v>0.33333333333333331</v>
      </c>
      <c r="L18" s="49">
        <f>PRODUCT(H18/E18)</f>
        <v>0.33333333333333331</v>
      </c>
      <c r="M18" s="49">
        <f>PRODUCT(I18/E18)</f>
        <v>1.3333333333333333</v>
      </c>
      <c r="N18" s="35">
        <f>PRODUCT(I18/O18)</f>
        <v>0.33333333333333331</v>
      </c>
      <c r="O18" s="25">
        <v>12</v>
      </c>
      <c r="P18" s="59" t="s">
        <v>38</v>
      </c>
      <c r="Q18" s="60"/>
      <c r="R18" s="60"/>
      <c r="S18" s="61" t="s">
        <v>53</v>
      </c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2" t="s">
        <v>51</v>
      </c>
      <c r="AE18" s="62"/>
      <c r="AF18" s="63" t="s">
        <v>56</v>
      </c>
      <c r="AG18" s="10"/>
      <c r="AH18" s="10"/>
      <c r="AI18" s="10"/>
      <c r="AJ18" s="10"/>
      <c r="AK18" s="10"/>
      <c r="AL18" s="10"/>
    </row>
    <row r="19" spans="1:38" ht="15" customHeight="1" x14ac:dyDescent="0.2">
      <c r="A19" s="1"/>
      <c r="B19" s="64" t="s">
        <v>19</v>
      </c>
      <c r="C19" s="65"/>
      <c r="D19" s="66"/>
      <c r="E19" s="33"/>
      <c r="F19" s="33"/>
      <c r="G19" s="33"/>
      <c r="H19" s="33"/>
      <c r="I19" s="33"/>
      <c r="J19" s="1"/>
      <c r="K19" s="67"/>
      <c r="L19" s="67"/>
      <c r="M19" s="67"/>
      <c r="N19" s="68"/>
      <c r="O19" s="25"/>
      <c r="P19" s="59" t="s">
        <v>40</v>
      </c>
      <c r="Q19" s="60"/>
      <c r="R19" s="60"/>
      <c r="S19" s="61" t="s">
        <v>52</v>
      </c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2" t="s">
        <v>39</v>
      </c>
      <c r="AE19" s="62"/>
      <c r="AF19" s="63" t="s">
        <v>55</v>
      </c>
      <c r="AG19" s="10"/>
      <c r="AH19" s="10"/>
      <c r="AI19" s="10"/>
      <c r="AJ19" s="10"/>
      <c r="AK19" s="10"/>
      <c r="AL19" s="10"/>
    </row>
    <row r="20" spans="1:38" ht="15" customHeight="1" x14ac:dyDescent="0.2">
      <c r="A20" s="1"/>
      <c r="B20" s="69" t="s">
        <v>20</v>
      </c>
      <c r="C20" s="70"/>
      <c r="D20" s="71"/>
      <c r="E20" s="20">
        <f>SUM(E17:E19)</f>
        <v>49</v>
      </c>
      <c r="F20" s="20">
        <f>SUM(F17:F19)</f>
        <v>2</v>
      </c>
      <c r="G20" s="20">
        <f>SUM(G17:G19)</f>
        <v>6</v>
      </c>
      <c r="H20" s="20">
        <f>SUM(H17:H19)</f>
        <v>14</v>
      </c>
      <c r="I20" s="20">
        <f>SUM(I17:I19)</f>
        <v>132</v>
      </c>
      <c r="J20" s="1"/>
      <c r="K20" s="72">
        <f>PRODUCT((F20+G20)/E20)</f>
        <v>0.16326530612244897</v>
      </c>
      <c r="L20" s="72">
        <f>PRODUCT(H20/E20)</f>
        <v>0.2857142857142857</v>
      </c>
      <c r="M20" s="72">
        <f>PRODUCT(I20/E20)</f>
        <v>2.693877551020408</v>
      </c>
      <c r="N20" s="36">
        <f>PRODUCT(I20/O20)</f>
        <v>0.41900061509655601</v>
      </c>
      <c r="O20" s="25">
        <f>SUM(O17:O19)</f>
        <v>315.03533704737271</v>
      </c>
      <c r="P20" s="73" t="s">
        <v>41</v>
      </c>
      <c r="Q20" s="74"/>
      <c r="R20" s="74"/>
      <c r="S20" s="75" t="s">
        <v>53</v>
      </c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6" t="s">
        <v>51</v>
      </c>
      <c r="AE20" s="76"/>
      <c r="AF20" s="77" t="s">
        <v>56</v>
      </c>
      <c r="AG20" s="10"/>
      <c r="AH20" s="10"/>
      <c r="AI20" s="10"/>
      <c r="AJ20" s="10"/>
      <c r="AK20" s="10"/>
      <c r="AL20" s="10"/>
    </row>
    <row r="21" spans="1:38" ht="15" customHeight="1" x14ac:dyDescent="0.25">
      <c r="A21" s="1"/>
      <c r="B21" s="40"/>
      <c r="C21" s="40"/>
      <c r="D21" s="40"/>
      <c r="E21" s="40"/>
      <c r="F21" s="40"/>
      <c r="G21" s="40"/>
      <c r="H21" s="40"/>
      <c r="I21" s="40"/>
      <c r="J21" s="1"/>
      <c r="K21" s="40"/>
      <c r="L21" s="40"/>
      <c r="M21" s="40"/>
      <c r="N21" s="39"/>
      <c r="O21" s="25"/>
      <c r="P21" s="1"/>
      <c r="Q21" s="42"/>
      <c r="R21" s="1"/>
      <c r="S21" s="1"/>
      <c r="T21" s="25"/>
      <c r="U21" s="25"/>
      <c r="V21" s="78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0"/>
      <c r="AH21" s="10"/>
      <c r="AI21" s="10"/>
      <c r="AJ21" s="10"/>
      <c r="AK21" s="10"/>
      <c r="AL21" s="10"/>
    </row>
    <row r="22" spans="1:38" ht="15" customHeight="1" x14ac:dyDescent="0.25">
      <c r="A22" s="1"/>
      <c r="B22" s="1" t="s">
        <v>42</v>
      </c>
      <c r="C22" s="1"/>
      <c r="D22" s="1" t="s">
        <v>48</v>
      </c>
      <c r="E22" s="1"/>
      <c r="F22" s="1"/>
      <c r="G22" s="1"/>
      <c r="H22" s="1"/>
      <c r="I22" s="1"/>
      <c r="J22" s="1"/>
      <c r="K22" s="1"/>
      <c r="L22" s="1"/>
      <c r="M22" s="1"/>
      <c r="N22" s="42"/>
      <c r="O22" s="25"/>
      <c r="P22" s="1"/>
      <c r="Q22" s="42"/>
      <c r="R22" s="1"/>
      <c r="S22" s="1"/>
      <c r="T22" s="25"/>
      <c r="U22" s="25"/>
      <c r="V22" s="78"/>
      <c r="W22" s="1"/>
      <c r="X22" s="1"/>
      <c r="Y22" s="1"/>
      <c r="Z22" s="1"/>
      <c r="AA22" s="1"/>
      <c r="AB22" s="1"/>
      <c r="AC22" s="1"/>
      <c r="AD22" s="1"/>
      <c r="AE22" s="1"/>
      <c r="AF22" s="43"/>
      <c r="AG22" s="10"/>
      <c r="AH22" s="10"/>
      <c r="AI22" s="10"/>
      <c r="AJ22" s="10"/>
      <c r="AK22" s="10"/>
      <c r="AL22" s="10"/>
    </row>
    <row r="23" spans="1:38" s="80" customFormat="1" ht="15" customHeight="1" x14ac:dyDescent="0.25">
      <c r="A23" s="1"/>
      <c r="B23" s="1"/>
      <c r="C23" s="42"/>
      <c r="D23" s="1" t="s">
        <v>44</v>
      </c>
      <c r="E23" s="1"/>
      <c r="F23" s="25"/>
      <c r="G23" s="25"/>
      <c r="H23" s="25"/>
      <c r="I23" s="1"/>
      <c r="J23" s="1"/>
      <c r="K23" s="1"/>
      <c r="L23" s="1"/>
      <c r="M23" s="1"/>
      <c r="N23" s="1"/>
      <c r="O23" s="79"/>
      <c r="P23" s="1"/>
      <c r="Q23" s="42"/>
      <c r="R23" s="1"/>
      <c r="S23" s="1"/>
      <c r="T23" s="25"/>
      <c r="U23" s="25"/>
      <c r="V23" s="25"/>
      <c r="W23" s="1"/>
      <c r="X23" s="1"/>
      <c r="Y23" s="1"/>
      <c r="Z23" s="1"/>
      <c r="AA23" s="1"/>
      <c r="AB23" s="1"/>
      <c r="AC23" s="1"/>
      <c r="AD23" s="10"/>
      <c r="AE23" s="1"/>
      <c r="AF23" s="43"/>
      <c r="AG23" s="10"/>
      <c r="AH23" s="10"/>
      <c r="AI23" s="10"/>
      <c r="AJ23" s="10"/>
      <c r="AK23" s="10"/>
      <c r="AL23" s="10"/>
    </row>
    <row r="24" spans="1:38" s="80" customFormat="1" ht="15" customHeight="1" x14ac:dyDescent="0.25">
      <c r="A24" s="1"/>
      <c r="B24" s="1"/>
      <c r="C24" s="42"/>
      <c r="D24" s="1" t="s">
        <v>60</v>
      </c>
      <c r="E24" s="1"/>
      <c r="F24" s="25"/>
      <c r="G24" s="25"/>
      <c r="H24" s="25"/>
      <c r="I24" s="1"/>
      <c r="J24" s="1"/>
      <c r="K24" s="1"/>
      <c r="L24" s="1"/>
      <c r="M24" s="1"/>
      <c r="N24" s="1"/>
      <c r="O24" s="79"/>
      <c r="P24" s="1"/>
      <c r="Q24" s="42"/>
      <c r="R24" s="1"/>
      <c r="S24" s="1"/>
      <c r="T24" s="25"/>
      <c r="U24" s="25"/>
      <c r="V24" s="25"/>
      <c r="W24" s="1"/>
      <c r="X24" s="1"/>
      <c r="Y24" s="1"/>
      <c r="Z24" s="1"/>
      <c r="AA24" s="1"/>
      <c r="AB24" s="1"/>
      <c r="AC24" s="1"/>
      <c r="AD24" s="10"/>
      <c r="AE24" s="1"/>
      <c r="AF24" s="43"/>
      <c r="AG24" s="10"/>
      <c r="AH24" s="10"/>
      <c r="AI24" s="10"/>
      <c r="AJ24" s="10"/>
      <c r="AK24" s="10"/>
      <c r="AL24" s="10"/>
    </row>
    <row r="25" spans="1:38" s="80" customFormat="1" ht="15" customHeight="1" x14ac:dyDescent="0.25">
      <c r="A25" s="1"/>
      <c r="B25" s="1"/>
      <c r="C25" s="42"/>
      <c r="D25" s="1" t="s">
        <v>62</v>
      </c>
      <c r="E25" s="1"/>
      <c r="F25" s="25"/>
      <c r="G25" s="25"/>
      <c r="H25" s="25"/>
      <c r="I25" s="1"/>
      <c r="J25" s="1"/>
      <c r="K25" s="1"/>
      <c r="L25" s="1"/>
      <c r="M25" s="1"/>
      <c r="N25" s="1"/>
      <c r="O25" s="79"/>
      <c r="P25" s="1"/>
      <c r="Q25" s="42"/>
      <c r="R25" s="1"/>
      <c r="S25" s="1"/>
      <c r="T25" s="25"/>
      <c r="U25" s="25"/>
      <c r="V25" s="25"/>
      <c r="W25" s="1"/>
      <c r="X25" s="1"/>
      <c r="Y25" s="1"/>
      <c r="Z25" s="1"/>
      <c r="AA25" s="1"/>
      <c r="AB25" s="1"/>
      <c r="AC25" s="1"/>
      <c r="AD25" s="10"/>
      <c r="AE25" s="1"/>
      <c r="AF25" s="43"/>
      <c r="AG25" s="10"/>
      <c r="AH25" s="10"/>
      <c r="AI25" s="10"/>
      <c r="AJ25" s="10"/>
      <c r="AK25" s="10"/>
      <c r="AL25" s="10"/>
    </row>
    <row r="26" spans="1:38" ht="15" customHeight="1" x14ac:dyDescent="0.25">
      <c r="A26" s="1"/>
      <c r="B26" s="1"/>
      <c r="C26" s="42"/>
      <c r="D26" s="1" t="s">
        <v>82</v>
      </c>
      <c r="E26" s="1"/>
      <c r="F26" s="25"/>
      <c r="G26" s="25"/>
      <c r="H26" s="25"/>
      <c r="I26" s="1"/>
      <c r="J26" s="1"/>
      <c r="K26" s="1"/>
      <c r="L26" s="1"/>
      <c r="M26" s="1"/>
      <c r="N26" s="1"/>
      <c r="O26" s="79"/>
      <c r="P26" s="1"/>
      <c r="Q26" s="42"/>
      <c r="R26" s="1"/>
      <c r="S26" s="1"/>
      <c r="T26" s="25"/>
      <c r="U26" s="25"/>
      <c r="V26" s="25"/>
      <c r="W26" s="1"/>
      <c r="X26" s="1"/>
      <c r="Y26" s="1"/>
      <c r="Z26" s="1"/>
      <c r="AA26" s="1"/>
      <c r="AB26" s="1"/>
      <c r="AC26" s="1"/>
      <c r="AD26" s="10"/>
      <c r="AE26" s="1"/>
      <c r="AF26" s="43"/>
      <c r="AG26" s="10"/>
      <c r="AH26" s="10"/>
      <c r="AI26" s="10"/>
      <c r="AJ26" s="10"/>
      <c r="AK26" s="10"/>
      <c r="AL26" s="10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0"/>
      <c r="AH27" s="10"/>
      <c r="AI27" s="10"/>
      <c r="AJ27" s="10"/>
      <c r="AK27" s="10"/>
      <c r="AL27" s="10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0"/>
      <c r="AH28" s="10"/>
      <c r="AI28" s="10"/>
      <c r="AJ28" s="10"/>
      <c r="AK28" s="10"/>
      <c r="AL28" s="10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0"/>
      <c r="AH29" s="10"/>
      <c r="AI29" s="10"/>
      <c r="AJ29" s="10"/>
      <c r="AK29" s="10"/>
      <c r="AL29" s="10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0"/>
      <c r="AH30" s="10"/>
      <c r="AI30" s="10"/>
      <c r="AJ30" s="10"/>
      <c r="AK30" s="10"/>
      <c r="AL30" s="10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0"/>
      <c r="AH31" s="10"/>
      <c r="AI31" s="10"/>
      <c r="AJ31" s="10"/>
      <c r="AK31" s="10"/>
      <c r="AL31" s="10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0"/>
      <c r="AH32" s="10"/>
      <c r="AI32" s="10"/>
      <c r="AJ32" s="10"/>
      <c r="AK32" s="10"/>
      <c r="AL32" s="10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0"/>
      <c r="AH33" s="10"/>
      <c r="AI33" s="10"/>
      <c r="AJ33" s="10"/>
      <c r="AK33" s="10"/>
      <c r="AL33" s="10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0"/>
      <c r="AH34" s="10"/>
      <c r="AI34" s="10"/>
      <c r="AJ34" s="10"/>
      <c r="AK34" s="10"/>
      <c r="AL34" s="10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0"/>
      <c r="AH35" s="10"/>
      <c r="AI35" s="10"/>
      <c r="AJ35" s="10"/>
      <c r="AK35" s="10"/>
      <c r="AL35" s="10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0"/>
      <c r="AH36" s="10"/>
      <c r="AI36" s="10"/>
      <c r="AJ36" s="10"/>
      <c r="AK36" s="10"/>
      <c r="AL36" s="10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0"/>
      <c r="AH37" s="10"/>
      <c r="AI37" s="10"/>
      <c r="AJ37" s="10"/>
      <c r="AK37" s="10"/>
      <c r="AL37" s="10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0"/>
      <c r="AH38" s="10"/>
      <c r="AI38" s="10"/>
      <c r="AJ38" s="10"/>
      <c r="AK38" s="10"/>
      <c r="AL38" s="10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0"/>
      <c r="AH39" s="10"/>
      <c r="AI39" s="10"/>
      <c r="AJ39" s="10"/>
      <c r="AK39" s="10"/>
      <c r="AL39" s="10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0"/>
      <c r="AH40" s="10"/>
      <c r="AI40" s="10"/>
      <c r="AJ40" s="10"/>
      <c r="AK40" s="10"/>
      <c r="AL40" s="10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0"/>
      <c r="AH41" s="10"/>
      <c r="AI41" s="10"/>
      <c r="AJ41" s="10"/>
      <c r="AK41" s="10"/>
      <c r="AL41" s="10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0"/>
      <c r="AH42" s="10"/>
      <c r="AI42" s="10"/>
      <c r="AJ42" s="10"/>
      <c r="AK42" s="10"/>
      <c r="AL42" s="10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0"/>
      <c r="AH43" s="10"/>
      <c r="AI43" s="10"/>
      <c r="AJ43" s="10"/>
      <c r="AK43" s="10"/>
      <c r="AL43" s="10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0"/>
      <c r="AH44" s="10"/>
      <c r="AI44" s="10"/>
      <c r="AJ44" s="10"/>
      <c r="AK44" s="10"/>
      <c r="AL44" s="10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0"/>
      <c r="AH45" s="10"/>
      <c r="AI45" s="10"/>
      <c r="AJ45" s="10"/>
      <c r="AK45" s="10"/>
      <c r="AL45" s="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9.7109375" style="100" customWidth="1"/>
    <col min="3" max="3" width="21.5703125" style="101" customWidth="1"/>
    <col min="4" max="4" width="10.5703125" style="102" customWidth="1"/>
    <col min="5" max="5" width="15.5703125" style="102" customWidth="1"/>
    <col min="6" max="6" width="0.7109375" style="41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01" customWidth="1"/>
    <col min="22" max="22" width="10.85546875" style="101" customWidth="1"/>
    <col min="23" max="23" width="19.7109375" style="102" customWidth="1"/>
    <col min="24" max="24" width="9.7109375" style="101" customWidth="1"/>
    <col min="25" max="30" width="9.140625" style="103"/>
  </cols>
  <sheetData>
    <row r="1" spans="1:30" ht="18.75" x14ac:dyDescent="0.3">
      <c r="A1" s="10"/>
      <c r="B1" s="85" t="s">
        <v>63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86"/>
      <c r="X1" s="31"/>
      <c r="Y1" s="87"/>
      <c r="Z1" s="87"/>
      <c r="AA1" s="87"/>
      <c r="AB1" s="87"/>
      <c r="AC1" s="87"/>
      <c r="AD1" s="87"/>
    </row>
    <row r="2" spans="1:30" x14ac:dyDescent="0.25">
      <c r="A2" s="10"/>
      <c r="B2" s="104" t="s">
        <v>46</v>
      </c>
      <c r="C2" s="105" t="s">
        <v>47</v>
      </c>
      <c r="D2" s="88"/>
      <c r="E2" s="89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89"/>
      <c r="X2" s="47"/>
      <c r="Y2" s="87"/>
      <c r="Z2" s="87"/>
      <c r="AA2" s="87"/>
      <c r="AB2" s="87"/>
      <c r="AC2" s="87"/>
      <c r="AD2" s="87"/>
    </row>
    <row r="3" spans="1:30" x14ac:dyDescent="0.25">
      <c r="A3" s="10"/>
      <c r="B3" s="90" t="s">
        <v>64</v>
      </c>
      <c r="C3" s="24" t="s">
        <v>65</v>
      </c>
      <c r="D3" s="91" t="s">
        <v>66</v>
      </c>
      <c r="E3" s="92" t="s">
        <v>1</v>
      </c>
      <c r="F3" s="25"/>
      <c r="G3" s="93" t="s">
        <v>67</v>
      </c>
      <c r="H3" s="94" t="s">
        <v>68</v>
      </c>
      <c r="I3" s="94" t="s">
        <v>31</v>
      </c>
      <c r="J3" s="19" t="s">
        <v>69</v>
      </c>
      <c r="K3" s="95" t="s">
        <v>70</v>
      </c>
      <c r="L3" s="95" t="s">
        <v>71</v>
      </c>
      <c r="M3" s="93" t="s">
        <v>72</v>
      </c>
      <c r="N3" s="93" t="s">
        <v>30</v>
      </c>
      <c r="O3" s="94" t="s">
        <v>73</v>
      </c>
      <c r="P3" s="93" t="s">
        <v>68</v>
      </c>
      <c r="Q3" s="93" t="s">
        <v>3</v>
      </c>
      <c r="R3" s="93">
        <v>1</v>
      </c>
      <c r="S3" s="93">
        <v>2</v>
      </c>
      <c r="T3" s="93">
        <v>3</v>
      </c>
      <c r="U3" s="93" t="s">
        <v>74</v>
      </c>
      <c r="V3" s="19" t="s">
        <v>21</v>
      </c>
      <c r="W3" s="18" t="s">
        <v>75</v>
      </c>
      <c r="X3" s="18" t="s">
        <v>76</v>
      </c>
      <c r="Y3" s="87"/>
      <c r="Z3" s="87"/>
      <c r="AA3" s="87"/>
      <c r="AB3" s="87"/>
      <c r="AC3" s="87"/>
      <c r="AD3" s="87"/>
    </row>
    <row r="4" spans="1:30" x14ac:dyDescent="0.25">
      <c r="A4" s="10"/>
      <c r="B4" s="110" t="s">
        <v>78</v>
      </c>
      <c r="C4" s="111" t="s">
        <v>85</v>
      </c>
      <c r="D4" s="112" t="s">
        <v>77</v>
      </c>
      <c r="E4" s="113" t="s">
        <v>79</v>
      </c>
      <c r="F4" s="83"/>
      <c r="G4" s="114">
        <v>1</v>
      </c>
      <c r="H4" s="115"/>
      <c r="I4" s="115"/>
      <c r="J4" s="116" t="s">
        <v>80</v>
      </c>
      <c r="K4" s="116">
        <v>9</v>
      </c>
      <c r="L4" s="116"/>
      <c r="M4" s="116">
        <v>1</v>
      </c>
      <c r="N4" s="114"/>
      <c r="O4" s="115"/>
      <c r="P4" s="114">
        <v>1</v>
      </c>
      <c r="Q4" s="117" t="s">
        <v>86</v>
      </c>
      <c r="R4" s="117" t="s">
        <v>86</v>
      </c>
      <c r="S4" s="117"/>
      <c r="T4" s="117"/>
      <c r="U4" s="117"/>
      <c r="V4" s="118">
        <v>0</v>
      </c>
      <c r="W4" s="112" t="s">
        <v>81</v>
      </c>
      <c r="X4" s="114">
        <v>1909</v>
      </c>
      <c r="Y4" s="87"/>
      <c r="Z4" s="87"/>
      <c r="AA4" s="87"/>
      <c r="AB4" s="87"/>
      <c r="AC4" s="87"/>
      <c r="AD4" s="87"/>
    </row>
    <row r="5" spans="1:30" x14ac:dyDescent="0.25">
      <c r="A5" s="96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5"/>
      <c r="Y5" s="87"/>
      <c r="Z5" s="87"/>
      <c r="AA5" s="87"/>
      <c r="AB5" s="87"/>
      <c r="AC5" s="87"/>
      <c r="AD5" s="87"/>
    </row>
    <row r="6" spans="1:30" x14ac:dyDescent="0.25">
      <c r="A6" s="96"/>
      <c r="B6" s="97"/>
      <c r="C6" s="1"/>
      <c r="D6" s="97"/>
      <c r="E6" s="98"/>
      <c r="G6" s="1"/>
      <c r="H6" s="42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7"/>
      <c r="X6" s="1"/>
      <c r="Y6" s="87"/>
      <c r="Z6" s="87"/>
      <c r="AA6" s="87"/>
      <c r="AB6" s="87"/>
      <c r="AC6" s="87"/>
      <c r="AD6" s="87"/>
    </row>
    <row r="7" spans="1:30" x14ac:dyDescent="0.25">
      <c r="A7" s="96"/>
      <c r="B7" s="97"/>
      <c r="C7" s="1"/>
      <c r="D7" s="97"/>
      <c r="E7" s="98"/>
      <c r="G7" s="1"/>
      <c r="H7" s="42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7"/>
      <c r="X7" s="1"/>
      <c r="Y7" s="87"/>
      <c r="Z7" s="87"/>
      <c r="AA7" s="87"/>
      <c r="AB7" s="87"/>
      <c r="AC7" s="87"/>
      <c r="AD7" s="87"/>
    </row>
    <row r="8" spans="1:30" x14ac:dyDescent="0.25">
      <c r="A8" s="96"/>
      <c r="B8" s="97"/>
      <c r="C8" s="1"/>
      <c r="D8" s="97"/>
      <c r="E8" s="98"/>
      <c r="G8" s="1"/>
      <c r="H8" s="42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7"/>
      <c r="X8" s="1"/>
      <c r="Y8" s="87"/>
      <c r="Z8" s="87"/>
      <c r="AA8" s="87"/>
      <c r="AB8" s="87"/>
      <c r="AC8" s="87"/>
      <c r="AD8" s="87"/>
    </row>
    <row r="9" spans="1:30" x14ac:dyDescent="0.25">
      <c r="A9" s="96"/>
      <c r="B9" s="97"/>
      <c r="C9" s="1"/>
      <c r="D9" s="97"/>
      <c r="E9" s="98"/>
      <c r="G9" s="1"/>
      <c r="H9" s="42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7"/>
      <c r="X9" s="1"/>
      <c r="Y9" s="87"/>
      <c r="Z9" s="87"/>
      <c r="AA9" s="87"/>
      <c r="AB9" s="87"/>
      <c r="AC9" s="87"/>
      <c r="AD9" s="87"/>
    </row>
    <row r="10" spans="1:30" x14ac:dyDescent="0.25">
      <c r="A10" s="96"/>
      <c r="B10" s="97"/>
      <c r="C10" s="1"/>
      <c r="D10" s="97"/>
      <c r="E10" s="98"/>
      <c r="G10" s="1"/>
      <c r="H10" s="42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7"/>
      <c r="X10" s="1"/>
      <c r="Y10" s="87"/>
      <c r="Z10" s="87"/>
      <c r="AA10" s="87"/>
      <c r="AB10" s="87"/>
      <c r="AC10" s="87"/>
      <c r="AD10" s="87"/>
    </row>
    <row r="11" spans="1:30" x14ac:dyDescent="0.25">
      <c r="A11" s="96"/>
      <c r="B11" s="97"/>
      <c r="C11" s="1"/>
      <c r="D11" s="97"/>
      <c r="E11" s="98"/>
      <c r="G11" s="1"/>
      <c r="H11" s="42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7"/>
      <c r="X11" s="1"/>
      <c r="Y11" s="87"/>
      <c r="Z11" s="87"/>
      <c r="AA11" s="87"/>
      <c r="AB11" s="87"/>
      <c r="AC11" s="87"/>
      <c r="AD11" s="87"/>
    </row>
    <row r="12" spans="1:30" x14ac:dyDescent="0.25">
      <c r="A12" s="96"/>
      <c r="B12" s="97"/>
      <c r="C12" s="1"/>
      <c r="D12" s="97"/>
      <c r="E12" s="98"/>
      <c r="G12" s="1"/>
      <c r="H12" s="42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7"/>
      <c r="X12" s="1"/>
      <c r="Y12" s="87"/>
      <c r="Z12" s="87"/>
      <c r="AA12" s="87"/>
      <c r="AB12" s="87"/>
      <c r="AC12" s="87"/>
      <c r="AD12" s="87"/>
    </row>
    <row r="13" spans="1:30" x14ac:dyDescent="0.25">
      <c r="A13" s="96"/>
      <c r="B13" s="97"/>
      <c r="C13" s="1"/>
      <c r="D13" s="97"/>
      <c r="E13" s="98"/>
      <c r="G13" s="1"/>
      <c r="H13" s="42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7"/>
      <c r="X13" s="1"/>
      <c r="Y13" s="87"/>
      <c r="Z13" s="87"/>
      <c r="AA13" s="87"/>
      <c r="AB13" s="87"/>
      <c r="AC13" s="87"/>
      <c r="AD13" s="87"/>
    </row>
    <row r="14" spans="1:30" x14ac:dyDescent="0.25">
      <c r="A14" s="96"/>
      <c r="B14" s="97"/>
      <c r="C14" s="1"/>
      <c r="D14" s="97"/>
      <c r="E14" s="98"/>
      <c r="G14" s="1"/>
      <c r="H14" s="42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7"/>
      <c r="X14" s="1"/>
      <c r="Y14" s="87"/>
      <c r="Z14" s="87"/>
      <c r="AA14" s="87"/>
      <c r="AB14" s="87"/>
      <c r="AC14" s="87"/>
      <c r="AD14" s="87"/>
    </row>
    <row r="15" spans="1:30" x14ac:dyDescent="0.25">
      <c r="A15" s="96"/>
      <c r="B15" s="97"/>
      <c r="C15" s="1"/>
      <c r="D15" s="97"/>
      <c r="E15" s="98"/>
      <c r="G15" s="1"/>
      <c r="H15" s="42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7"/>
      <c r="X15" s="1"/>
      <c r="Y15" s="87"/>
      <c r="Z15" s="87"/>
      <c r="AA15" s="87"/>
      <c r="AB15" s="87"/>
      <c r="AC15" s="87"/>
      <c r="AD15" s="87"/>
    </row>
    <row r="16" spans="1:30" x14ac:dyDescent="0.25">
      <c r="A16" s="96"/>
      <c r="B16" s="97"/>
      <c r="C16" s="1"/>
      <c r="D16" s="97"/>
      <c r="E16" s="98"/>
      <c r="G16" s="1"/>
      <c r="H16" s="42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7"/>
      <c r="X16" s="1"/>
      <c r="Y16" s="87"/>
      <c r="Z16" s="87"/>
      <c r="AA16" s="87"/>
      <c r="AB16" s="87"/>
      <c r="AC16" s="87"/>
      <c r="AD16" s="87"/>
    </row>
    <row r="17" spans="1:30" x14ac:dyDescent="0.25">
      <c r="A17" s="96"/>
      <c r="B17" s="97"/>
      <c r="C17" s="1"/>
      <c r="D17" s="97"/>
      <c r="E17" s="98"/>
      <c r="G17" s="1"/>
      <c r="H17" s="42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7"/>
      <c r="X17" s="1"/>
      <c r="Y17" s="87"/>
      <c r="Z17" s="87"/>
      <c r="AA17" s="87"/>
      <c r="AB17" s="87"/>
      <c r="AC17" s="87"/>
      <c r="AD17" s="87"/>
    </row>
    <row r="18" spans="1:30" x14ac:dyDescent="0.25">
      <c r="A18" s="96"/>
      <c r="B18" s="97"/>
      <c r="C18" s="1"/>
      <c r="D18" s="97"/>
      <c r="E18" s="98"/>
      <c r="G18" s="1"/>
      <c r="H18" s="42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7"/>
      <c r="X18" s="1"/>
      <c r="Y18" s="87"/>
      <c r="Z18" s="87"/>
      <c r="AA18" s="87"/>
      <c r="AB18" s="87"/>
      <c r="AC18" s="87"/>
      <c r="AD18" s="87"/>
    </row>
    <row r="19" spans="1:30" x14ac:dyDescent="0.25">
      <c r="A19" s="96"/>
      <c r="B19" s="97"/>
      <c r="C19" s="1"/>
      <c r="D19" s="97"/>
      <c r="E19" s="98"/>
      <c r="G19" s="1"/>
      <c r="H19" s="42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7"/>
      <c r="X19" s="1"/>
      <c r="Y19" s="87"/>
      <c r="Z19" s="87"/>
      <c r="AA19" s="87"/>
      <c r="AB19" s="87"/>
      <c r="AC19" s="87"/>
      <c r="AD19" s="87"/>
    </row>
    <row r="20" spans="1:30" x14ac:dyDescent="0.25">
      <c r="A20" s="96"/>
      <c r="B20" s="97"/>
      <c r="C20" s="1"/>
      <c r="D20" s="97"/>
      <c r="E20" s="98"/>
      <c r="G20" s="1"/>
      <c r="H20" s="42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7"/>
      <c r="X20" s="1"/>
      <c r="Y20" s="87"/>
      <c r="Z20" s="87"/>
      <c r="AA20" s="87"/>
      <c r="AB20" s="87"/>
      <c r="AC20" s="87"/>
      <c r="AD20" s="87"/>
    </row>
    <row r="21" spans="1:30" x14ac:dyDescent="0.25">
      <c r="A21" s="96"/>
      <c r="B21" s="97"/>
      <c r="C21" s="1"/>
      <c r="D21" s="97"/>
      <c r="E21" s="98"/>
      <c r="G21" s="1"/>
      <c r="H21" s="42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7"/>
      <c r="X21" s="1"/>
      <c r="Y21" s="87"/>
      <c r="Z21" s="87"/>
      <c r="AA21" s="87"/>
      <c r="AB21" s="87"/>
      <c r="AC21" s="87"/>
      <c r="AD21" s="87"/>
    </row>
    <row r="22" spans="1:30" x14ac:dyDescent="0.25">
      <c r="A22" s="96"/>
      <c r="B22" s="97"/>
      <c r="C22" s="1"/>
      <c r="D22" s="97"/>
      <c r="E22" s="98"/>
      <c r="G22" s="1"/>
      <c r="H22" s="42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7"/>
      <c r="X22" s="1"/>
      <c r="Y22" s="87"/>
      <c r="Z22" s="87"/>
      <c r="AA22" s="87"/>
      <c r="AB22" s="87"/>
      <c r="AC22" s="87"/>
      <c r="AD22" s="87"/>
    </row>
    <row r="23" spans="1:30" x14ac:dyDescent="0.25">
      <c r="A23" s="96"/>
      <c r="B23" s="97"/>
      <c r="C23" s="1"/>
      <c r="D23" s="97"/>
      <c r="E23" s="98"/>
      <c r="G23" s="1"/>
      <c r="H23" s="42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7"/>
      <c r="X23" s="1"/>
      <c r="Y23" s="87"/>
      <c r="Z23" s="87"/>
      <c r="AA23" s="87"/>
      <c r="AB23" s="87"/>
      <c r="AC23" s="87"/>
      <c r="AD23" s="87"/>
    </row>
    <row r="24" spans="1:30" x14ac:dyDescent="0.25">
      <c r="A24" s="96"/>
      <c r="B24" s="97"/>
      <c r="C24" s="1"/>
      <c r="D24" s="97"/>
      <c r="E24" s="98"/>
      <c r="G24" s="1"/>
      <c r="H24" s="42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7"/>
      <c r="X24" s="1"/>
      <c r="Y24" s="87"/>
      <c r="Z24" s="87"/>
      <c r="AA24" s="87"/>
      <c r="AB24" s="87"/>
      <c r="AC24" s="87"/>
      <c r="AD24" s="87"/>
    </row>
    <row r="25" spans="1:30" x14ac:dyDescent="0.25">
      <c r="A25" s="96"/>
      <c r="B25" s="97"/>
      <c r="C25" s="1"/>
      <c r="D25" s="97"/>
      <c r="E25" s="98"/>
      <c r="G25" s="1"/>
      <c r="H25" s="42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7"/>
      <c r="X25" s="1"/>
      <c r="Y25" s="87"/>
      <c r="Z25" s="87"/>
      <c r="AA25" s="87"/>
      <c r="AB25" s="87"/>
      <c r="AC25" s="87"/>
      <c r="AD25" s="87"/>
    </row>
    <row r="26" spans="1:30" x14ac:dyDescent="0.25">
      <c r="A26" s="96"/>
      <c r="B26" s="97"/>
      <c r="C26" s="1"/>
      <c r="D26" s="97"/>
      <c r="E26" s="98"/>
      <c r="G26" s="1"/>
      <c r="H26" s="42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7"/>
      <c r="X26" s="1"/>
      <c r="Y26" s="87"/>
      <c r="Z26" s="87"/>
      <c r="AA26" s="87"/>
      <c r="AB26" s="87"/>
      <c r="AC26" s="87"/>
      <c r="AD26" s="87"/>
    </row>
    <row r="27" spans="1:30" x14ac:dyDescent="0.25">
      <c r="A27" s="96"/>
      <c r="B27" s="97"/>
      <c r="C27" s="1"/>
      <c r="D27" s="97"/>
      <c r="E27" s="98"/>
      <c r="G27" s="1"/>
      <c r="H27" s="42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7"/>
      <c r="X27" s="1"/>
      <c r="Y27" s="87"/>
      <c r="Z27" s="87"/>
      <c r="AA27" s="87"/>
      <c r="AB27" s="87"/>
      <c r="AC27" s="87"/>
      <c r="AD27" s="87"/>
    </row>
    <row r="28" spans="1:30" x14ac:dyDescent="0.25">
      <c r="A28" s="96"/>
      <c r="B28" s="97"/>
      <c r="C28" s="1"/>
      <c r="D28" s="97"/>
      <c r="E28" s="98"/>
      <c r="G28" s="1"/>
      <c r="H28" s="42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7"/>
      <c r="X28" s="1"/>
      <c r="Y28" s="87"/>
      <c r="Z28" s="87"/>
      <c r="AA28" s="87"/>
      <c r="AB28" s="87"/>
      <c r="AC28" s="87"/>
      <c r="AD28" s="87"/>
    </row>
    <row r="29" spans="1:30" x14ac:dyDescent="0.25">
      <c r="A29" s="96"/>
      <c r="B29" s="97"/>
      <c r="C29" s="1"/>
      <c r="D29" s="97"/>
      <c r="E29" s="98"/>
      <c r="G29" s="1"/>
      <c r="H29" s="42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7"/>
      <c r="X29" s="1"/>
      <c r="Y29" s="87"/>
      <c r="Z29" s="87"/>
      <c r="AA29" s="87"/>
      <c r="AB29" s="87"/>
      <c r="AC29" s="87"/>
      <c r="AD29" s="87"/>
    </row>
    <row r="30" spans="1:30" x14ac:dyDescent="0.25">
      <c r="A30" s="96"/>
      <c r="B30" s="97"/>
      <c r="C30" s="1"/>
      <c r="D30" s="97"/>
      <c r="E30" s="98"/>
      <c r="G30" s="1"/>
      <c r="H30" s="42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7"/>
      <c r="X30" s="1"/>
      <c r="Y30" s="87"/>
      <c r="Z30" s="87"/>
      <c r="AA30" s="87"/>
      <c r="AB30" s="87"/>
      <c r="AC30" s="87"/>
      <c r="AD30" s="87"/>
    </row>
    <row r="31" spans="1:30" x14ac:dyDescent="0.25">
      <c r="A31" s="96"/>
      <c r="B31" s="97"/>
      <c r="C31" s="1"/>
      <c r="D31" s="97"/>
      <c r="E31" s="98"/>
      <c r="G31" s="1"/>
      <c r="H31" s="42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7"/>
      <c r="X31" s="1"/>
      <c r="Y31" s="87"/>
      <c r="Z31" s="87"/>
      <c r="AA31" s="87"/>
      <c r="AB31" s="87"/>
      <c r="AC31" s="87"/>
      <c r="AD31" s="87"/>
    </row>
    <row r="32" spans="1:30" x14ac:dyDescent="0.25">
      <c r="A32" s="96"/>
      <c r="B32" s="97"/>
      <c r="C32" s="1"/>
      <c r="D32" s="97"/>
      <c r="E32" s="98"/>
      <c r="G32" s="1"/>
      <c r="H32" s="42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7"/>
      <c r="X32" s="1"/>
      <c r="Y32" s="87"/>
      <c r="Z32" s="87"/>
      <c r="AA32" s="87"/>
      <c r="AB32" s="87"/>
      <c r="AC32" s="87"/>
      <c r="AD32" s="87"/>
    </row>
    <row r="33" spans="1:30" x14ac:dyDescent="0.25">
      <c r="A33" s="96"/>
      <c r="B33" s="97"/>
      <c r="C33" s="1"/>
      <c r="D33" s="97"/>
      <c r="E33" s="98"/>
      <c r="G33" s="1"/>
      <c r="H33" s="42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7"/>
      <c r="X33" s="1"/>
      <c r="Y33" s="87"/>
      <c r="Z33" s="87"/>
      <c r="AA33" s="87"/>
      <c r="AB33" s="87"/>
      <c r="AC33" s="87"/>
      <c r="AD33" s="87"/>
    </row>
    <row r="34" spans="1:30" x14ac:dyDescent="0.25">
      <c r="A34" s="96"/>
      <c r="B34" s="97"/>
      <c r="C34" s="1"/>
      <c r="D34" s="97"/>
      <c r="E34" s="98"/>
      <c r="G34" s="1"/>
      <c r="H34" s="42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7"/>
      <c r="X34" s="1"/>
      <c r="Y34" s="87"/>
      <c r="Z34" s="87"/>
      <c r="AA34" s="87"/>
      <c r="AB34" s="87"/>
      <c r="AC34" s="87"/>
      <c r="AD34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2019-02-14T22:44:50Z</dcterms:modified>
</cp:coreProperties>
</file>