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9" i="1" l="1"/>
  <c r="AE18" i="1" l="1"/>
  <c r="AD18" i="1"/>
  <c r="AC18" i="1"/>
  <c r="AB18" i="1"/>
  <c r="AA18" i="1"/>
  <c r="Z18" i="1"/>
  <c r="X18" i="1"/>
  <c r="W18" i="1"/>
  <c r="V18" i="1"/>
  <c r="U18" i="1"/>
  <c r="S18" i="1"/>
  <c r="R18" i="1"/>
  <c r="Q18" i="1"/>
  <c r="P18" i="1"/>
  <c r="H18" i="1"/>
  <c r="H22" i="1" s="1"/>
  <c r="H25" i="1" s="1"/>
  <c r="G18" i="1"/>
  <c r="G22" i="1" s="1"/>
  <c r="G25" i="1" s="1"/>
  <c r="F18" i="1"/>
  <c r="E18" i="1"/>
  <c r="E22" i="1" s="1"/>
  <c r="E25" i="1" s="1"/>
  <c r="F22" i="1"/>
  <c r="F25" i="1" s="1"/>
  <c r="L22" i="1" l="1"/>
  <c r="L25" i="1"/>
  <c r="K25" i="1"/>
  <c r="K22" i="1"/>
</calcChain>
</file>

<file path=xl/sharedStrings.xml><?xml version="1.0" encoding="utf-8"?>
<sst xmlns="http://schemas.openxmlformats.org/spreadsheetml/2006/main" count="80" uniqueCount="48">
  <si>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</si>
  <si>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</si>
  <si>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</si>
  <si>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</si>
  <si>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</si>
  <si>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</si>
  <si>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</si>
  <si>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</si>
  <si>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</si>
  <si>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</si>
  <si>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</si>
  <si>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</si>
  <si>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</si>
  <si>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</si>
  <si>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</si>
  <si>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</si>
  <si>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</si>
  <si>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</si>
  <si>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</si>
  <si>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</si>
  <si>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</si>
  <si>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</si>
  <si>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</si>
  <si>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</si>
  <si>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</si>
  <si>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</si>
  <si>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</si>
  <si>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</si>
  <si>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</si>
  <si>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</si>
  <si>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</si>
  <si>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</si>
  <si>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</si>
  <si>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8.</t>
  </si>
  <si>
    <t>PuMu</t>
  </si>
  <si>
    <t>2.</t>
  </si>
  <si>
    <t>1.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</si>
  <si>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</si>
  <si>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</si>
  <si>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</si>
  <si>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</si>
  <si>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</si>
  <si>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</si>
  <si>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</si>
  <si>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</si>
  <si>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</si>
  <si>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26.05. 1963  PuMu - SMJ  12-9</t>
  </si>
  <si>
    <t>Leena Peussa, ex. Loimaranta, os. Lehtonen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</si>
</sst>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33</v>
      </c>
      <c r="D4" s="61" t="s">
        <v>34</v>
      </c>
      <c r="E4" s="62">
        <v>7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/>
      <c r="D5" s="61"/>
      <c r="E5" s="62"/>
      <c r="F5" s="27"/>
      <c r="G5" s="27"/>
      <c r="H5" s="27"/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1965</v>
      </c>
      <c r="C6" s="27"/>
      <c r="D6" s="61"/>
      <c r="E6" s="62"/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1966</v>
      </c>
      <c r="C7" s="27"/>
      <c r="D7" s="61"/>
      <c r="E7" s="62"/>
      <c r="F7" s="27"/>
      <c r="G7" s="27"/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1967</v>
      </c>
      <c r="C8" s="27"/>
      <c r="D8" s="61"/>
      <c r="E8" s="62"/>
      <c r="F8" s="27"/>
      <c r="G8" s="27"/>
      <c r="H8" s="27"/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1968</v>
      </c>
      <c r="C9" s="27" t="s">
        <v>35</v>
      </c>
      <c r="D9" s="61" t="s">
        <v>34</v>
      </c>
      <c r="E9" s="62">
        <v>1</v>
      </c>
      <c r="F9" s="27">
        <v>0</v>
      </c>
      <c r="G9" s="27">
        <v>1</v>
      </c>
      <c r="H9" s="27">
        <v>1</v>
      </c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1969</v>
      </c>
      <c r="C10" s="27" t="s">
        <v>35</v>
      </c>
      <c r="D10" s="61" t="s">
        <v>34</v>
      </c>
      <c r="E10" s="62">
        <v>2</v>
      </c>
      <c r="F10" s="27">
        <v>0</v>
      </c>
      <c r="G10" s="27">
        <v>0</v>
      </c>
      <c r="H10" s="27">
        <v>0</v>
      </c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>
        <v>1</v>
      </c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1970</v>
      </c>
      <c r="C11" s="27"/>
      <c r="D11" s="61"/>
      <c r="E11" s="62"/>
      <c r="F11" s="27"/>
      <c r="G11" s="27"/>
      <c r="H11" s="27"/>
      <c r="I11" s="63"/>
      <c r="J11" s="63"/>
      <c r="K11" s="63"/>
      <c r="L11" s="63"/>
      <c r="M11" s="63"/>
      <c r="N11" s="6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1971</v>
      </c>
      <c r="C12" s="27"/>
      <c r="D12" s="61"/>
      <c r="E12" s="62"/>
      <c r="F12" s="27"/>
      <c r="G12" s="27"/>
      <c r="H12" s="27"/>
      <c r="I12" s="63"/>
      <c r="J12" s="63"/>
      <c r="K12" s="63"/>
      <c r="L12" s="63"/>
      <c r="M12" s="63"/>
      <c r="N12" s="63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1972</v>
      </c>
      <c r="C13" s="27" t="s">
        <v>36</v>
      </c>
      <c r="D13" s="61" t="s">
        <v>34</v>
      </c>
      <c r="E13" s="62">
        <v>4</v>
      </c>
      <c r="F13" s="27">
        <v>0</v>
      </c>
      <c r="G13" s="27">
        <v>4</v>
      </c>
      <c r="H13" s="27">
        <v>3</v>
      </c>
      <c r="I13" s="63"/>
      <c r="J13" s="63"/>
      <c r="K13" s="63"/>
      <c r="L13" s="63"/>
      <c r="M13" s="63"/>
      <c r="N13" s="63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>
        <v>1</v>
      </c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1973</v>
      </c>
      <c r="C14" s="27" t="s">
        <v>35</v>
      </c>
      <c r="D14" s="61" t="s">
        <v>34</v>
      </c>
      <c r="E14" s="62">
        <v>4</v>
      </c>
      <c r="F14" s="27">
        <v>1</v>
      </c>
      <c r="G14" s="27">
        <v>5</v>
      </c>
      <c r="H14" s="27">
        <v>9</v>
      </c>
      <c r="I14" s="63"/>
      <c r="J14" s="63"/>
      <c r="K14" s="63"/>
      <c r="L14" s="63"/>
      <c r="M14" s="63"/>
      <c r="N14" s="63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>
        <v>1</v>
      </c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1974</v>
      </c>
      <c r="C15" s="27" t="s">
        <v>36</v>
      </c>
      <c r="D15" s="61" t="s">
        <v>34</v>
      </c>
      <c r="E15" s="62">
        <v>4</v>
      </c>
      <c r="F15" s="27">
        <v>0</v>
      </c>
      <c r="G15" s="27">
        <v>1</v>
      </c>
      <c r="H15" s="27">
        <v>1</v>
      </c>
      <c r="I15" s="63"/>
      <c r="J15" s="63"/>
      <c r="K15" s="63"/>
      <c r="L15" s="63"/>
      <c r="M15" s="63"/>
      <c r="N15" s="63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>
        <v>1</v>
      </c>
      <c r="AD15" s="27"/>
      <c r="AE15" s="27"/>
      <c r="AF15" s="17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1975</v>
      </c>
      <c r="C16" s="27" t="s">
        <v>36</v>
      </c>
      <c r="D16" s="61" t="s">
        <v>34</v>
      </c>
      <c r="E16" s="62">
        <v>1</v>
      </c>
      <c r="F16" s="27">
        <v>0</v>
      </c>
      <c r="G16" s="27">
        <v>1</v>
      </c>
      <c r="H16" s="27">
        <v>0</v>
      </c>
      <c r="I16" s="63"/>
      <c r="J16" s="63"/>
      <c r="K16" s="63"/>
      <c r="L16" s="63"/>
      <c r="M16" s="63"/>
      <c r="N16" s="63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>
        <v>1</v>
      </c>
      <c r="AD16" s="27"/>
      <c r="AE16" s="27"/>
      <c r="AF16" s="1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1976</v>
      </c>
      <c r="C17" s="27" t="s">
        <v>36</v>
      </c>
      <c r="D17" s="61" t="s">
        <v>34</v>
      </c>
      <c r="E17" s="62">
        <v>1</v>
      </c>
      <c r="F17" s="27">
        <v>0</v>
      </c>
      <c r="G17" s="27">
        <v>0</v>
      </c>
      <c r="H17" s="27">
        <v>0</v>
      </c>
      <c r="I17" s="63"/>
      <c r="J17" s="63"/>
      <c r="K17" s="63"/>
      <c r="L17" s="63"/>
      <c r="M17" s="63"/>
      <c r="N17" s="63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>
        <v>1</v>
      </c>
      <c r="AD17" s="27"/>
      <c r="AE17" s="27"/>
      <c r="AF17" s="1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>SUM(E4:E17)</f>
        <v>24</v>
      </c>
      <c r="F18" s="19">
        <f>SUM(F4:F17)</f>
        <v>1</v>
      </c>
      <c r="G18" s="19">
        <f>SUM(G4:G17)</f>
        <v>12</v>
      </c>
      <c r="H18" s="19">
        <f>SUM(H4:H17)</f>
        <v>15</v>
      </c>
      <c r="I18" s="19"/>
      <c r="J18" s="19"/>
      <c r="K18" s="19"/>
      <c r="L18" s="19"/>
      <c r="M18" s="19"/>
      <c r="N18" s="31"/>
      <c r="O18" s="32"/>
      <c r="P18" s="19">
        <f>SUM(P4:P17)</f>
        <v>0</v>
      </c>
      <c r="Q18" s="19">
        <f>SUM(Q4:Q17)</f>
        <v>0</v>
      </c>
      <c r="R18" s="19">
        <f>SUM(R4:R17)</f>
        <v>0</v>
      </c>
      <c r="S18" s="19">
        <f>SUM(S4:S17)</f>
        <v>0</v>
      </c>
      <c r="T18" s="19"/>
      <c r="U18" s="19">
        <f>SUM(U4:U17)</f>
        <v>0</v>
      </c>
      <c r="V18" s="19">
        <f>SUM(V4:V17)</f>
        <v>0</v>
      </c>
      <c r="W18" s="19">
        <f>SUM(W4:W17)</f>
        <v>0</v>
      </c>
      <c r="X18" s="19">
        <f>SUM(X4:X17)</f>
        <v>0</v>
      </c>
      <c r="Y18" s="19"/>
      <c r="Z18" s="19">
        <f t="shared" ref="Z18:AE18" si="0">SUM(Z4:Z17)</f>
        <v>0</v>
      </c>
      <c r="AA18" s="19">
        <f t="shared" si="0"/>
        <v>0</v>
      </c>
      <c r="AB18" s="19">
        <f t="shared" si="0"/>
        <v>0</v>
      </c>
      <c r="AC18" s="19">
        <f t="shared" si="0"/>
        <v>4</v>
      </c>
      <c r="AD18" s="19">
        <f t="shared" si="0"/>
        <v>3</v>
      </c>
      <c r="AE18" s="19">
        <f t="shared" si="0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9" t="s">
        <v>2</v>
      </c>
      <c r="C19" s="33"/>
      <c r="D19" s="34">
        <f>SUM(F18:H18)*5/3+(E18/3)+(Z18*25)+(AA18*25)+(AB18*15)+(AC18*25)+(AD18*20)+(AE18*15)-20-20-25-25</f>
        <v>124.66666666666666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39</v>
      </c>
      <c r="C21" s="40"/>
      <c r="D21" s="40"/>
      <c r="E21" s="19" t="s">
        <v>4</v>
      </c>
      <c r="F21" s="19" t="s">
        <v>12</v>
      </c>
      <c r="G21" s="16" t="s">
        <v>13</v>
      </c>
      <c r="H21" s="19" t="s">
        <v>14</v>
      </c>
      <c r="I21" s="19" t="s">
        <v>3</v>
      </c>
      <c r="J21" s="1"/>
      <c r="K21" s="19" t="s">
        <v>22</v>
      </c>
      <c r="L21" s="19" t="s">
        <v>23</v>
      </c>
      <c r="M21" s="19" t="s">
        <v>24</v>
      </c>
      <c r="N21" s="31" t="s">
        <v>30</v>
      </c>
      <c r="O21" s="25"/>
      <c r="P21" s="41" t="s">
        <v>40</v>
      </c>
      <c r="Q21" s="13"/>
      <c r="R21" s="13"/>
      <c r="S21" s="13"/>
      <c r="T21" s="66"/>
      <c r="U21" s="66"/>
      <c r="V21" s="66"/>
      <c r="W21" s="66"/>
      <c r="X21" s="66"/>
      <c r="Y21" s="13"/>
      <c r="Z21" s="13"/>
      <c r="AA21" s="13"/>
      <c r="AB21" s="13"/>
      <c r="AC21" s="13"/>
      <c r="AD21" s="13"/>
      <c r="AE21" s="13"/>
      <c r="AF21" s="1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1" t="s">
        <v>15</v>
      </c>
      <c r="C22" s="13"/>
      <c r="D22" s="42"/>
      <c r="E22" s="27">
        <f>PRODUCT(E18)</f>
        <v>24</v>
      </c>
      <c r="F22" s="27">
        <f>PRODUCT(F18)</f>
        <v>1</v>
      </c>
      <c r="G22" s="27">
        <f>PRODUCT(G18)</f>
        <v>12</v>
      </c>
      <c r="H22" s="27">
        <f>PRODUCT(H18)</f>
        <v>15</v>
      </c>
      <c r="I22" s="27"/>
      <c r="J22" s="1"/>
      <c r="K22" s="43">
        <f>PRODUCT((F22+G22)/E22)</f>
        <v>0.54166666666666663</v>
      </c>
      <c r="L22" s="43">
        <f>PRODUCT(H22/E22)</f>
        <v>0.625</v>
      </c>
      <c r="M22" s="43"/>
      <c r="N22" s="30"/>
      <c r="O22" s="25"/>
      <c r="P22" s="67" t="s">
        <v>41</v>
      </c>
      <c r="Q22" s="68"/>
      <c r="R22" s="68"/>
      <c r="S22" s="69" t="s">
        <v>46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70" t="s">
        <v>42</v>
      </c>
      <c r="AE22" s="70"/>
      <c r="AF22" s="7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4" t="s">
        <v>16</v>
      </c>
      <c r="C23" s="45"/>
      <c r="D23" s="46"/>
      <c r="E23" s="27"/>
      <c r="F23" s="27"/>
      <c r="G23" s="27"/>
      <c r="H23" s="27"/>
      <c r="I23" s="27"/>
      <c r="J23" s="1"/>
      <c r="K23" s="43"/>
      <c r="L23" s="43"/>
      <c r="M23" s="43"/>
      <c r="N23" s="30"/>
      <c r="O23" s="25"/>
      <c r="P23" s="72" t="s">
        <v>43</v>
      </c>
      <c r="Q23" s="73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/>
      <c r="AE23" s="75"/>
      <c r="AF23" s="76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7" t="s">
        <v>17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5"/>
      <c r="P24" s="72" t="s">
        <v>44</v>
      </c>
      <c r="Q24" s="73"/>
      <c r="R24" s="73"/>
      <c r="S24" s="74" t="s">
        <v>46</v>
      </c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 t="s">
        <v>42</v>
      </c>
      <c r="AE24" s="75"/>
      <c r="AF24" s="76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2" t="s">
        <v>18</v>
      </c>
      <c r="C25" s="53"/>
      <c r="D25" s="54"/>
      <c r="E25" s="19">
        <f>SUM(E22:E24)</f>
        <v>24</v>
      </c>
      <c r="F25" s="19">
        <f>SUM(F22:F24)</f>
        <v>1</v>
      </c>
      <c r="G25" s="19">
        <f>SUM(G22:G24)</f>
        <v>12</v>
      </c>
      <c r="H25" s="19">
        <f>SUM(H22:H24)</f>
        <v>15</v>
      </c>
      <c r="I25" s="19"/>
      <c r="J25" s="1"/>
      <c r="K25" s="55">
        <f>PRODUCT((F25+G25)/E25)</f>
        <v>0.54166666666666663</v>
      </c>
      <c r="L25" s="55">
        <f>PRODUCT(H25/E25)</f>
        <v>0.625</v>
      </c>
      <c r="M25" s="55"/>
      <c r="N25" s="31"/>
      <c r="O25" s="25"/>
      <c r="P25" s="77" t="s">
        <v>45</v>
      </c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80"/>
      <c r="AF25" s="8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 t="s">
        <v>31</v>
      </c>
      <c r="C27" s="1"/>
      <c r="D27" s="60" t="s">
        <v>37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</sheetData>
  <sortState ref="B7:AF17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2019-01-27T23:33:49Z</dcterms:modified>
</cp:coreProperties>
</file>