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O18" i="5" l="1"/>
  <c r="O17" i="5"/>
  <c r="AS12" i="5" l="1"/>
  <c r="AQ12" i="5"/>
  <c r="AP12" i="5"/>
  <c r="AO12" i="5"/>
  <c r="AN12" i="5"/>
  <c r="AM12" i="5"/>
  <c r="AG12" i="5"/>
  <c r="K17" i="5" s="1"/>
  <c r="K18" i="5" s="1"/>
  <c r="AE12" i="5"/>
  <c r="AD12" i="5"/>
  <c r="AC12" i="5"/>
  <c r="G17" i="5" s="1"/>
  <c r="AB12" i="5"/>
  <c r="AA12" i="5"/>
  <c r="E17" i="5" s="1"/>
  <c r="W12" i="5"/>
  <c r="U12" i="5"/>
  <c r="T12" i="5"/>
  <c r="S12" i="5"/>
  <c r="R12" i="5"/>
  <c r="Q12" i="5"/>
  <c r="K12" i="5"/>
  <c r="I12" i="5"/>
  <c r="I16" i="5" s="1"/>
  <c r="H12" i="5"/>
  <c r="H16" i="5" s="1"/>
  <c r="G12" i="5"/>
  <c r="G16" i="5" s="1"/>
  <c r="G18" i="5" s="1"/>
  <c r="F12" i="5"/>
  <c r="F16" i="5" s="1"/>
  <c r="E12" i="5"/>
  <c r="E16" i="5" s="1"/>
  <c r="E18" i="5" l="1"/>
  <c r="I17" i="5"/>
  <c r="I18" i="5" s="1"/>
  <c r="F17" i="5"/>
  <c r="F18" i="5" s="1"/>
  <c r="H17" i="5"/>
  <c r="H18" i="5" s="1"/>
  <c r="M18" i="5" s="1"/>
  <c r="L17" i="5"/>
  <c r="AF12" i="5"/>
  <c r="J17" i="5" l="1"/>
  <c r="N18" i="5"/>
  <c r="L18" i="5"/>
  <c r="N17" i="5"/>
  <c r="J18" i="5"/>
  <c r="M17" i="5"/>
</calcChain>
</file>

<file path=xl/sharedStrings.xml><?xml version="1.0" encoding="utf-8"?>
<sst xmlns="http://schemas.openxmlformats.org/spreadsheetml/2006/main" count="83" uniqueCount="36">
  <si>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</si>
  <si>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</si>
  <si>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</si>
  <si>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</si>
  <si>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</si>
  <si>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</si>
  <si>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</si>
  <si>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</si>
  <si>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</si>
  <si>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</si>
  <si>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</si>
  <si>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</si>
  <si>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</si>
  <si>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</si>
  <si>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</si>
  <si>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</si>
  <si>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</si>
  <si>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</si>
  <si>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</si>
  <si>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</si>
  <si>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</si>
  <si>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</si>
  <si>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</si>
  <si>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</si>
  <si>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PuMu = Puna-Mustat, Helsinki  (1941)</t>
  </si>
  <si>
    <t>Tommi Peura</t>
  </si>
  <si>
    <t>5.</t>
  </si>
  <si>
    <t>PuMu</t>
  </si>
  <si>
    <t>10.</t>
  </si>
  <si>
    <t>8.</t>
  </si>
  <si>
    <t>SoSi</t>
  </si>
  <si>
    <t>3.</t>
  </si>
  <si>
    <t>maakuntasarja</t>
  </si>
  <si>
    <t>1.</t>
  </si>
  <si>
    <t>7.</t>
  </si>
  <si>
    <t>SoSi = Soinin Sisu  (1927)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</si>
</sst>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1989</v>
      </c>
      <c r="Y4" s="12" t="s">
        <v>31</v>
      </c>
      <c r="Z4" s="1" t="s">
        <v>30</v>
      </c>
      <c r="AA4" s="12"/>
      <c r="AB4" s="71" t="s">
        <v>32</v>
      </c>
      <c r="AC4" s="12"/>
      <c r="AD4" s="12"/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1990</v>
      </c>
      <c r="Y5" s="12" t="s">
        <v>33</v>
      </c>
      <c r="Z5" s="1" t="s">
        <v>30</v>
      </c>
      <c r="AA5" s="12"/>
      <c r="AB5" s="71" t="s">
        <v>32</v>
      </c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1991</v>
      </c>
      <c r="Y6" s="12" t="s">
        <v>34</v>
      </c>
      <c r="Z6" s="1" t="s">
        <v>30</v>
      </c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1992</v>
      </c>
      <c r="Y7" s="12" t="s">
        <v>29</v>
      </c>
      <c r="Z7" s="70" t="s">
        <v>30</v>
      </c>
      <c r="AA7" s="12">
        <v>15</v>
      </c>
      <c r="AB7" s="12">
        <v>0</v>
      </c>
      <c r="AC7" s="12">
        <v>3</v>
      </c>
      <c r="AD7" s="12">
        <v>4</v>
      </c>
      <c r="AE7" s="12"/>
      <c r="AF7" s="68"/>
      <c r="AG7" s="10"/>
      <c r="AH7" s="64"/>
      <c r="AI7" s="64"/>
      <c r="AJ7" s="64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1993</v>
      </c>
      <c r="Y8" s="12" t="s">
        <v>26</v>
      </c>
      <c r="Z8" s="70" t="s">
        <v>30</v>
      </c>
      <c r="AA8" s="12">
        <v>22</v>
      </c>
      <c r="AB8" s="12">
        <v>2</v>
      </c>
      <c r="AC8" s="12">
        <v>17</v>
      </c>
      <c r="AD8" s="12">
        <v>14</v>
      </c>
      <c r="AE8" s="12"/>
      <c r="AF8" s="68"/>
      <c r="AG8" s="10"/>
      <c r="AH8" s="64"/>
      <c r="AI8" s="64"/>
      <c r="AJ8" s="64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2001</v>
      </c>
      <c r="Y10" s="12" t="s">
        <v>26</v>
      </c>
      <c r="Z10" s="1" t="s">
        <v>27</v>
      </c>
      <c r="AA10" s="12">
        <v>16</v>
      </c>
      <c r="AB10" s="12">
        <v>1</v>
      </c>
      <c r="AC10" s="12">
        <v>14</v>
      </c>
      <c r="AD10" s="12">
        <v>10</v>
      </c>
      <c r="AE10" s="12">
        <v>58</v>
      </c>
      <c r="AF10" s="68">
        <v>0.52249999999999996</v>
      </c>
      <c r="AG10" s="69">
        <v>111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2002</v>
      </c>
      <c r="Y11" s="12" t="s">
        <v>28</v>
      </c>
      <c r="Z11" s="1" t="s">
        <v>27</v>
      </c>
      <c r="AA11" s="12">
        <v>6</v>
      </c>
      <c r="AB11" s="12">
        <v>0</v>
      </c>
      <c r="AC11" s="12">
        <v>2</v>
      </c>
      <c r="AD11" s="12">
        <v>0</v>
      </c>
      <c r="AE11" s="12">
        <v>11</v>
      </c>
      <c r="AF11" s="68">
        <v>0.28199999999999997</v>
      </c>
      <c r="AG11" s="69">
        <v>39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59</v>
      </c>
      <c r="AB12" s="36">
        <f>SUM(AB4:AB11)</f>
        <v>3</v>
      </c>
      <c r="AC12" s="36">
        <f>SUM(AC4:AC11)</f>
        <v>36</v>
      </c>
      <c r="AD12" s="36">
        <f>SUM(AD4:AD11)</f>
        <v>28</v>
      </c>
      <c r="AE12" s="36">
        <f>SUM(AE4:AE11)</f>
        <v>69</v>
      </c>
      <c r="AF12" s="37">
        <f>PRODUCT(AE12/AG12)</f>
        <v>0.46</v>
      </c>
      <c r="AG12" s="21">
        <f>SUM(AG4:AG11)</f>
        <v>150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35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59</v>
      </c>
      <c r="F17" s="47">
        <f>PRODUCT(AB12+AN12)</f>
        <v>3</v>
      </c>
      <c r="G17" s="47">
        <f>PRODUCT(AC12+AO12)</f>
        <v>36</v>
      </c>
      <c r="H17" s="47">
        <f>PRODUCT(AD12+AP12)</f>
        <v>28</v>
      </c>
      <c r="I17" s="47">
        <f>PRODUCT(AE12+AQ12)</f>
        <v>69</v>
      </c>
      <c r="J17" s="60">
        <f>PRODUCT(I17/K17)</f>
        <v>0.46</v>
      </c>
      <c r="K17" s="10">
        <f>PRODUCT(AG12+AS12)</f>
        <v>150</v>
      </c>
      <c r="L17" s="53">
        <f>PRODUCT((F17+G17)/E17)</f>
        <v>0.66101694915254239</v>
      </c>
      <c r="M17" s="53">
        <f>PRODUCT(H17/E17)</f>
        <v>0.47457627118644069</v>
      </c>
      <c r="N17" s="53">
        <f>PRODUCT((F17+G17+H17)/E17)</f>
        <v>1.1355932203389831</v>
      </c>
      <c r="O17" s="53">
        <f>PRODUCT(I17/22)</f>
        <v>3.1363636363636362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59</v>
      </c>
      <c r="F18" s="47">
        <f t="shared" ref="F18:I18" si="0">SUM(F15:F17)</f>
        <v>3</v>
      </c>
      <c r="G18" s="47">
        <f t="shared" si="0"/>
        <v>36</v>
      </c>
      <c r="H18" s="47">
        <f t="shared" si="0"/>
        <v>28</v>
      </c>
      <c r="I18" s="47">
        <f t="shared" si="0"/>
        <v>69</v>
      </c>
      <c r="J18" s="60">
        <f>PRODUCT(I18/K18)</f>
        <v>0.46</v>
      </c>
      <c r="K18" s="16">
        <f>SUM(K15:K17)</f>
        <v>150</v>
      </c>
      <c r="L18" s="53">
        <f>PRODUCT((F18+G18)/E18)</f>
        <v>0.66101694915254239</v>
      </c>
      <c r="M18" s="53">
        <f>PRODUCT(H18/E18)</f>
        <v>0.47457627118644069</v>
      </c>
      <c r="N18" s="53">
        <f>PRODUCT((F18+G18+H18)/E18)</f>
        <v>1.1355932203389831</v>
      </c>
      <c r="O18" s="53">
        <f>PRODUCT(I18/22)</f>
        <v>3.1363636363636362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B4:AJ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2018-12-25T11:30:22Z</dcterms:modified>
</cp:coreProperties>
</file>