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P13" i="2"/>
  <c r="AO13" i="2"/>
  <c r="AN13" i="2"/>
  <c r="AM13" i="2"/>
  <c r="AG13" i="2"/>
  <c r="AE13" i="2"/>
  <c r="AD13" i="2"/>
  <c r="AC13" i="2"/>
  <c r="AB13" i="2"/>
  <c r="AA13" i="2"/>
  <c r="W13" i="2"/>
  <c r="V13" i="2" s="1"/>
  <c r="U13" i="2"/>
  <c r="T13" i="2"/>
  <c r="S13" i="2"/>
  <c r="R13" i="2"/>
  <c r="Q13" i="2"/>
  <c r="K13" i="2"/>
  <c r="I13" i="2"/>
  <c r="H13" i="2"/>
  <c r="G13" i="2"/>
  <c r="G17" i="2" s="1"/>
  <c r="F13" i="2"/>
  <c r="F17" i="2" s="1"/>
  <c r="E13" i="2"/>
  <c r="H17" i="2" l="1"/>
  <c r="J13" i="2"/>
  <c r="AF13" i="2"/>
  <c r="K17" i="2"/>
  <c r="E17" i="2"/>
  <c r="N17" i="2" s="1"/>
  <c r="I17" i="2"/>
  <c r="K18" i="2"/>
  <c r="F18" i="2"/>
  <c r="H18" i="2"/>
  <c r="E18" i="2"/>
  <c r="G18" i="2"/>
  <c r="G19" i="2" s="1"/>
  <c r="AR13" i="2"/>
  <c r="L18" i="2"/>
  <c r="I18" i="2"/>
  <c r="I19" i="2" s="1"/>
  <c r="L17" i="2" l="1"/>
  <c r="N18" i="2"/>
  <c r="O17" i="2"/>
  <c r="J17" i="2"/>
  <c r="K19" i="2"/>
  <c r="J19" i="2" s="1"/>
  <c r="M17" i="2"/>
  <c r="E19" i="2"/>
  <c r="F19" i="2"/>
  <c r="M18" i="2"/>
  <c r="H19" i="2"/>
  <c r="O19" i="2"/>
  <c r="J18" i="2"/>
  <c r="O18" i="2"/>
  <c r="M19" i="2" l="1"/>
  <c r="N19" i="2"/>
  <c r="L19" i="2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<sst xmlns="http://schemas.openxmlformats.org/spreadsheetml/2006/main" count="88" uniqueCount="41">
  <si>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</si>
  <si>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</si>
  <si>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</si>
  <si>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</si>
  <si>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</si>
  <si>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</si>
  <si>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</si>
  <si>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</si>
  <si>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</si>
  <si>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</si>
  <si>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</si>
  <si>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</si>
  <si>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</si>
  <si>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</si>
  <si>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Manse PP = Mansen Pesäpallo  (1978)</t>
  </si>
  <si>
    <t>YKKÖSPESIS</t>
  </si>
  <si>
    <t>Manse PP* = Manse PP, Tampere  (2005)</t>
  </si>
  <si>
    <t>9.</t>
  </si>
  <si>
    <t>1.</t>
  </si>
  <si>
    <t>Lohi</t>
  </si>
  <si>
    <t>14.</t>
  </si>
  <si>
    <t>KylKai</t>
  </si>
  <si>
    <t>Manse PP</t>
  </si>
  <si>
    <t>Mikko Petäjämäki</t>
  </si>
  <si>
    <t>Manse PP*</t>
  </si>
  <si>
    <t>26.9.1979</t>
  </si>
  <si>
    <t>IK = Ilmajoen Kisailijat  (1921),  kasvattajaseura</t>
  </si>
  <si>
    <t>2.</t>
  </si>
  <si>
    <t>3.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</si>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</sst>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85546875" customWidth="1"/>
    <col min="5" max="9" width="5.42578125" customWidth="1"/>
    <col min="10" max="10" width="8.14062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14062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5"/>
      <c r="B1" s="31" t="s">
        <v>23</v>
      </c>
      <c r="C1" s="3"/>
      <c r="D1" s="4"/>
      <c r="E1" s="5" t="s">
        <v>25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15</v>
      </c>
      <c r="C2" s="33"/>
      <c r="D2" s="34"/>
      <c r="E2" s="9" t="s">
        <v>7</v>
      </c>
      <c r="F2" s="10"/>
      <c r="G2" s="10"/>
      <c r="H2" s="10"/>
      <c r="I2" s="16"/>
      <c r="J2" s="11"/>
      <c r="K2" s="40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1" t="s">
        <v>32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5"/>
      <c r="K4" s="22"/>
      <c r="L4" s="46"/>
      <c r="M4" s="14"/>
      <c r="N4" s="14"/>
      <c r="O4" s="14"/>
      <c r="P4" s="19"/>
      <c r="Q4" s="23"/>
      <c r="R4" s="23"/>
      <c r="S4" s="35"/>
      <c r="T4" s="23"/>
      <c r="U4" s="23"/>
      <c r="V4" s="47"/>
      <c r="W4" s="22"/>
      <c r="X4" s="23">
        <v>2001</v>
      </c>
      <c r="Y4" s="23" t="s">
        <v>27</v>
      </c>
      <c r="Z4" s="2" t="s">
        <v>21</v>
      </c>
      <c r="AA4" s="23">
        <v>14</v>
      </c>
      <c r="AB4" s="23">
        <v>1</v>
      </c>
      <c r="AC4" s="23">
        <v>12</v>
      </c>
      <c r="AD4" s="23">
        <v>13</v>
      </c>
      <c r="AE4" s="23">
        <v>47</v>
      </c>
      <c r="AF4" s="29">
        <v>0.55289999999999995</v>
      </c>
      <c r="AG4" s="68">
        <v>85</v>
      </c>
      <c r="AH4" s="14"/>
      <c r="AI4" s="14"/>
      <c r="AJ4" s="14"/>
      <c r="AK4" s="14"/>
      <c r="AL4" s="19"/>
      <c r="AM4" s="23">
        <v>6</v>
      </c>
      <c r="AN4" s="23">
        <v>0</v>
      </c>
      <c r="AO4" s="23">
        <v>0</v>
      </c>
      <c r="AP4" s="23">
        <v>4</v>
      </c>
      <c r="AQ4" s="23">
        <v>16</v>
      </c>
      <c r="AR4" s="48">
        <v>0.5161</v>
      </c>
      <c r="AS4" s="1">
        <v>31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5"/>
      <c r="K5" s="22"/>
      <c r="L5" s="46"/>
      <c r="M5" s="14"/>
      <c r="N5" s="14"/>
      <c r="O5" s="14"/>
      <c r="P5" s="19"/>
      <c r="Q5" s="23"/>
      <c r="R5" s="23"/>
      <c r="S5" s="35"/>
      <c r="T5" s="23"/>
      <c r="U5" s="23"/>
      <c r="V5" s="47"/>
      <c r="W5" s="22"/>
      <c r="X5" s="23">
        <v>2002</v>
      </c>
      <c r="Y5" s="23" t="s">
        <v>18</v>
      </c>
      <c r="Z5" s="2" t="s">
        <v>21</v>
      </c>
      <c r="AA5" s="23">
        <v>16</v>
      </c>
      <c r="AB5" s="23">
        <v>0</v>
      </c>
      <c r="AC5" s="23">
        <v>14</v>
      </c>
      <c r="AD5" s="23">
        <v>4</v>
      </c>
      <c r="AE5" s="23">
        <v>47</v>
      </c>
      <c r="AF5" s="29">
        <v>0.52800000000000002</v>
      </c>
      <c r="AG5" s="68">
        <v>89</v>
      </c>
      <c r="AH5" s="14"/>
      <c r="AI5" s="14"/>
      <c r="AJ5" s="14"/>
      <c r="AK5" s="14"/>
      <c r="AL5" s="19"/>
      <c r="AM5" s="23">
        <v>4</v>
      </c>
      <c r="AN5" s="23">
        <v>0</v>
      </c>
      <c r="AO5" s="23">
        <v>2</v>
      </c>
      <c r="AP5" s="23">
        <v>1</v>
      </c>
      <c r="AQ5" s="23">
        <v>10</v>
      </c>
      <c r="AR5" s="48">
        <v>0.47610000000000002</v>
      </c>
      <c r="AS5" s="1">
        <v>21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2003</v>
      </c>
      <c r="C6" s="24" t="s">
        <v>20</v>
      </c>
      <c r="D6" s="2" t="s">
        <v>21</v>
      </c>
      <c r="E6" s="23">
        <v>20</v>
      </c>
      <c r="F6" s="23">
        <v>0</v>
      </c>
      <c r="G6" s="23">
        <v>2</v>
      </c>
      <c r="H6" s="35">
        <v>10</v>
      </c>
      <c r="I6" s="23">
        <v>48</v>
      </c>
      <c r="J6" s="45">
        <v>0.44036697247706424</v>
      </c>
      <c r="K6" s="22">
        <v>109</v>
      </c>
      <c r="L6" s="46"/>
      <c r="M6" s="14"/>
      <c r="N6" s="14"/>
      <c r="O6" s="14"/>
      <c r="P6" s="19"/>
      <c r="Q6" s="23">
        <v>2</v>
      </c>
      <c r="R6" s="23">
        <v>0</v>
      </c>
      <c r="S6" s="35">
        <v>1</v>
      </c>
      <c r="T6" s="23">
        <v>1</v>
      </c>
      <c r="U6" s="23">
        <v>11</v>
      </c>
      <c r="V6" s="47">
        <v>0.84599999999999997</v>
      </c>
      <c r="W6" s="22">
        <v>13</v>
      </c>
      <c r="X6" s="23"/>
      <c r="Y6" s="23"/>
      <c r="Z6" s="2"/>
      <c r="AA6" s="23"/>
      <c r="AB6" s="23"/>
      <c r="AC6" s="23"/>
      <c r="AD6" s="23"/>
      <c r="AE6" s="23"/>
      <c r="AF6" s="29"/>
      <c r="AG6" s="68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5"/>
      <c r="I7" s="23"/>
      <c r="J7" s="45"/>
      <c r="K7" s="22"/>
      <c r="L7" s="46"/>
      <c r="M7" s="14"/>
      <c r="N7" s="14"/>
      <c r="O7" s="14"/>
      <c r="P7" s="19"/>
      <c r="Q7" s="23"/>
      <c r="R7" s="23"/>
      <c r="S7" s="35"/>
      <c r="T7" s="23"/>
      <c r="U7" s="23"/>
      <c r="V7" s="47"/>
      <c r="W7" s="22"/>
      <c r="X7" s="23">
        <v>2004</v>
      </c>
      <c r="Y7" s="23" t="s">
        <v>27</v>
      </c>
      <c r="Z7" s="2" t="s">
        <v>22</v>
      </c>
      <c r="AA7" s="23">
        <v>14</v>
      </c>
      <c r="AB7" s="23">
        <v>0</v>
      </c>
      <c r="AC7" s="23">
        <v>5</v>
      </c>
      <c r="AD7" s="23">
        <v>22</v>
      </c>
      <c r="AE7" s="23">
        <v>82</v>
      </c>
      <c r="AF7" s="29">
        <v>0.73209999999999997</v>
      </c>
      <c r="AG7" s="68">
        <v>112</v>
      </c>
      <c r="AH7" s="14"/>
      <c r="AI7" s="14"/>
      <c r="AJ7" s="14"/>
      <c r="AK7" s="14" t="s">
        <v>40</v>
      </c>
      <c r="AL7" s="19"/>
      <c r="AM7" s="23">
        <v>3</v>
      </c>
      <c r="AN7" s="23">
        <v>0</v>
      </c>
      <c r="AO7" s="23">
        <v>0</v>
      </c>
      <c r="AP7" s="23">
        <v>4</v>
      </c>
      <c r="AQ7" s="23">
        <v>11</v>
      </c>
      <c r="AR7" s="48">
        <v>0.47820000000000001</v>
      </c>
      <c r="AS7" s="1">
        <v>23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2005</v>
      </c>
      <c r="C8" s="24"/>
      <c r="D8" s="2" t="s">
        <v>19</v>
      </c>
      <c r="E8" s="23"/>
      <c r="F8" s="23"/>
      <c r="G8" s="23"/>
      <c r="H8" s="35"/>
      <c r="I8" s="23"/>
      <c r="J8" s="45"/>
      <c r="K8" s="22"/>
      <c r="L8" s="46"/>
      <c r="M8" s="14"/>
      <c r="N8" s="14"/>
      <c r="O8" s="14"/>
      <c r="P8" s="19"/>
      <c r="Q8" s="23">
        <v>2</v>
      </c>
      <c r="R8" s="23">
        <v>0</v>
      </c>
      <c r="S8" s="35">
        <v>0</v>
      </c>
      <c r="T8" s="23">
        <v>0</v>
      </c>
      <c r="U8" s="23">
        <v>12</v>
      </c>
      <c r="V8" s="47">
        <v>0.8</v>
      </c>
      <c r="W8" s="22">
        <v>15</v>
      </c>
      <c r="X8" s="23">
        <v>2005</v>
      </c>
      <c r="Y8" s="23" t="s">
        <v>18</v>
      </c>
      <c r="Z8" s="2" t="s">
        <v>19</v>
      </c>
      <c r="AA8" s="23">
        <v>18</v>
      </c>
      <c r="AB8" s="23">
        <v>1</v>
      </c>
      <c r="AC8" s="23">
        <v>10</v>
      </c>
      <c r="AD8" s="23">
        <v>18</v>
      </c>
      <c r="AE8" s="23">
        <v>68</v>
      </c>
      <c r="AF8" s="29">
        <v>0.60709999999999997</v>
      </c>
      <c r="AG8" s="68">
        <v>112</v>
      </c>
      <c r="AH8" s="14"/>
      <c r="AI8" s="14"/>
      <c r="AJ8" s="14"/>
      <c r="AK8" s="14"/>
      <c r="AL8" s="19"/>
      <c r="AM8" s="23">
        <v>4</v>
      </c>
      <c r="AN8" s="23">
        <v>0</v>
      </c>
      <c r="AO8" s="23">
        <v>1</v>
      </c>
      <c r="AP8" s="23">
        <v>4</v>
      </c>
      <c r="AQ8" s="23">
        <v>12</v>
      </c>
      <c r="AR8" s="48">
        <v>0.5</v>
      </c>
      <c r="AS8" s="1">
        <v>24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5"/>
      <c r="I9" s="23"/>
      <c r="J9" s="45"/>
      <c r="K9" s="22"/>
      <c r="L9" s="46"/>
      <c r="M9" s="14"/>
      <c r="N9" s="14"/>
      <c r="O9" s="14"/>
      <c r="P9" s="19"/>
      <c r="Q9" s="23"/>
      <c r="R9" s="23"/>
      <c r="S9" s="35"/>
      <c r="T9" s="23"/>
      <c r="U9" s="23"/>
      <c r="V9" s="47"/>
      <c r="W9" s="22"/>
      <c r="X9" s="23">
        <v>2006</v>
      </c>
      <c r="Y9" s="23" t="s">
        <v>28</v>
      </c>
      <c r="Z9" s="2" t="s">
        <v>19</v>
      </c>
      <c r="AA9" s="23">
        <v>13</v>
      </c>
      <c r="AB9" s="23">
        <v>1</v>
      </c>
      <c r="AC9" s="23">
        <v>7</v>
      </c>
      <c r="AD9" s="23">
        <v>14</v>
      </c>
      <c r="AE9" s="23">
        <v>57</v>
      </c>
      <c r="AF9" s="29">
        <v>0.66269999999999996</v>
      </c>
      <c r="AG9" s="68">
        <v>86</v>
      </c>
      <c r="AH9" s="14"/>
      <c r="AI9" s="14"/>
      <c r="AJ9" s="14"/>
      <c r="AK9" s="14"/>
      <c r="AL9" s="19"/>
      <c r="AM9" s="23">
        <v>2</v>
      </c>
      <c r="AN9" s="23">
        <v>0</v>
      </c>
      <c r="AO9" s="23">
        <v>0</v>
      </c>
      <c r="AP9" s="23">
        <v>1</v>
      </c>
      <c r="AQ9" s="23">
        <v>8</v>
      </c>
      <c r="AR9" s="48">
        <v>0.5333</v>
      </c>
      <c r="AS9" s="1">
        <v>15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2007</v>
      </c>
      <c r="C10" s="24" t="s">
        <v>17</v>
      </c>
      <c r="D10" s="2" t="s">
        <v>24</v>
      </c>
      <c r="E10" s="23">
        <v>19</v>
      </c>
      <c r="F10" s="23">
        <v>0</v>
      </c>
      <c r="G10" s="23">
        <v>6</v>
      </c>
      <c r="H10" s="35">
        <v>16</v>
      </c>
      <c r="I10" s="23">
        <v>79</v>
      </c>
      <c r="J10" s="45">
        <v>0.63200000000000001</v>
      </c>
      <c r="K10" s="22">
        <v>125</v>
      </c>
      <c r="L10" s="46"/>
      <c r="M10" s="14"/>
      <c r="N10" s="14"/>
      <c r="O10" s="14"/>
      <c r="P10" s="19"/>
      <c r="Q10" s="23"/>
      <c r="R10" s="23"/>
      <c r="S10" s="35"/>
      <c r="T10" s="23"/>
      <c r="U10" s="23"/>
      <c r="V10" s="47"/>
      <c r="W10" s="22"/>
      <c r="X10" s="23"/>
      <c r="Y10" s="23"/>
      <c r="Z10" s="2"/>
      <c r="AA10" s="23"/>
      <c r="AB10" s="23"/>
      <c r="AC10" s="23"/>
      <c r="AD10" s="23"/>
      <c r="AE10" s="23"/>
      <c r="AF10" s="29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5"/>
      <c r="T11" s="23"/>
      <c r="U11" s="23"/>
      <c r="V11" s="47"/>
      <c r="W11" s="22"/>
      <c r="X11" s="23"/>
      <c r="Y11" s="23"/>
      <c r="Z11" s="2"/>
      <c r="AA11" s="23"/>
      <c r="AB11" s="23"/>
      <c r="AC11" s="23"/>
      <c r="AD11" s="23"/>
      <c r="AE11" s="23"/>
      <c r="AF11" s="29"/>
      <c r="AG11" s="68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5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5"/>
      <c r="T12" s="23"/>
      <c r="U12" s="23"/>
      <c r="V12" s="47"/>
      <c r="W12" s="22"/>
      <c r="X12" s="23">
        <v>2009</v>
      </c>
      <c r="Y12" s="23" t="s">
        <v>29</v>
      </c>
      <c r="Z12" s="2" t="s">
        <v>19</v>
      </c>
      <c r="AA12" s="23">
        <v>7</v>
      </c>
      <c r="AB12" s="23">
        <v>0</v>
      </c>
      <c r="AC12" s="23">
        <v>1</v>
      </c>
      <c r="AD12" s="23">
        <v>7</v>
      </c>
      <c r="AE12" s="23">
        <v>21</v>
      </c>
      <c r="AF12" s="29">
        <v>0.5121</v>
      </c>
      <c r="AG12" s="68">
        <v>41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36" t="s">
        <v>35</v>
      </c>
      <c r="C13" s="49"/>
      <c r="D13" s="50"/>
      <c r="E13" s="51">
        <f>SUM(E4:E12)</f>
        <v>39</v>
      </c>
      <c r="F13" s="51">
        <f>SUM(F4:F12)</f>
        <v>0</v>
      </c>
      <c r="G13" s="51">
        <f>SUM(G4:G12)</f>
        <v>8</v>
      </c>
      <c r="H13" s="51">
        <f>SUM(H4:H12)</f>
        <v>26</v>
      </c>
      <c r="I13" s="51">
        <f>SUM(I4:I12)</f>
        <v>127</v>
      </c>
      <c r="J13" s="52">
        <f>PRODUCT(I13/K13)</f>
        <v>0.54273504273504269</v>
      </c>
      <c r="K13" s="40">
        <f>SUM(K4:K12)</f>
        <v>234</v>
      </c>
      <c r="L13" s="18"/>
      <c r="M13" s="16"/>
      <c r="N13" s="53"/>
      <c r="O13" s="54"/>
      <c r="P13" s="19"/>
      <c r="Q13" s="51">
        <f>SUM(Q4:Q12)</f>
        <v>4</v>
      </c>
      <c r="R13" s="51">
        <f>SUM(R4:R12)</f>
        <v>0</v>
      </c>
      <c r="S13" s="51">
        <f>SUM(S4:S12)</f>
        <v>1</v>
      </c>
      <c r="T13" s="51">
        <f>SUM(T4:T12)</f>
        <v>1</v>
      </c>
      <c r="U13" s="51">
        <f>SUM(U4:U12)</f>
        <v>23</v>
      </c>
      <c r="V13" s="52">
        <f>PRODUCT(U13/W13)</f>
        <v>0.8214285714285714</v>
      </c>
      <c r="W13" s="40">
        <f>SUM(W4:W12)</f>
        <v>28</v>
      </c>
      <c r="X13" s="12" t="s">
        <v>35</v>
      </c>
      <c r="Y13" s="13"/>
      <c r="Z13" s="11"/>
      <c r="AA13" s="51">
        <f>SUM(AA4:AA12)</f>
        <v>82</v>
      </c>
      <c r="AB13" s="51">
        <f>SUM(AB4:AB12)</f>
        <v>3</v>
      </c>
      <c r="AC13" s="51">
        <f>SUM(AC4:AC12)</f>
        <v>49</v>
      </c>
      <c r="AD13" s="51">
        <f>SUM(AD4:AD12)</f>
        <v>78</v>
      </c>
      <c r="AE13" s="51">
        <f>SUM(AE4:AE12)</f>
        <v>322</v>
      </c>
      <c r="AF13" s="52">
        <f>PRODUCT(AE13/AG13)</f>
        <v>0.61333333333333329</v>
      </c>
      <c r="AG13" s="40">
        <f>SUM(AG4:AG12)</f>
        <v>525</v>
      </c>
      <c r="AH13" s="18"/>
      <c r="AI13" s="16"/>
      <c r="AJ13" s="53"/>
      <c r="AK13" s="54"/>
      <c r="AL13" s="19"/>
      <c r="AM13" s="51">
        <f>SUM(AM4:AM12)</f>
        <v>19</v>
      </c>
      <c r="AN13" s="51">
        <f>SUM(AN4:AN12)</f>
        <v>0</v>
      </c>
      <c r="AO13" s="51">
        <f>SUM(AO4:AO12)</f>
        <v>3</v>
      </c>
      <c r="AP13" s="51">
        <f>SUM(AP4:AP12)</f>
        <v>14</v>
      </c>
      <c r="AQ13" s="51">
        <f>SUM(AQ4:AQ12)</f>
        <v>57</v>
      </c>
      <c r="AR13" s="52">
        <f>PRODUCT(AQ13/AS13)</f>
        <v>0.5</v>
      </c>
      <c r="AS13" s="44">
        <f>SUM(AS4:AS12)</f>
        <v>114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5"/>
      <c r="K14" s="22"/>
      <c r="L14" s="19"/>
      <c r="M14" s="19"/>
      <c r="N14" s="19"/>
      <c r="O14" s="19"/>
      <c r="P14" s="25"/>
      <c r="Q14" s="25"/>
      <c r="R14" s="26"/>
      <c r="S14" s="25"/>
      <c r="T14" s="25"/>
      <c r="U14" s="19"/>
      <c r="V14" s="19"/>
      <c r="W14" s="22"/>
      <c r="X14" s="25"/>
      <c r="Y14" s="25"/>
      <c r="Z14" s="25"/>
      <c r="AA14" s="25"/>
      <c r="AB14" s="25"/>
      <c r="AC14" s="25"/>
      <c r="AD14" s="25"/>
      <c r="AE14" s="25"/>
      <c r="AF14" s="55"/>
      <c r="AG14" s="22"/>
      <c r="AH14" s="19"/>
      <c r="AI14" s="19"/>
      <c r="AJ14" s="19"/>
      <c r="AK14" s="19"/>
      <c r="AL14" s="25"/>
      <c r="AM14" s="25"/>
      <c r="AN14" s="26"/>
      <c r="AO14" s="25"/>
      <c r="AP14" s="25"/>
      <c r="AQ14" s="19"/>
      <c r="AR14" s="19"/>
      <c r="AS14" s="22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6" t="s">
        <v>36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37</v>
      </c>
      <c r="O15" s="14" t="s">
        <v>38</v>
      </c>
      <c r="Q15" s="26"/>
      <c r="R15" s="26" t="s">
        <v>12</v>
      </c>
      <c r="S15" s="26"/>
      <c r="T15" s="25" t="s">
        <v>26</v>
      </c>
      <c r="U15" s="19"/>
      <c r="V15" s="22"/>
      <c r="W15" s="22"/>
      <c r="X15" s="59"/>
      <c r="Y15" s="59"/>
      <c r="Z15" s="59"/>
      <c r="AA15" s="59"/>
      <c r="AB15" s="59"/>
      <c r="AC15" s="26"/>
      <c r="AD15" s="26"/>
      <c r="AE15" s="26"/>
      <c r="AF15" s="25"/>
      <c r="AG15" s="25"/>
      <c r="AH15" s="25"/>
      <c r="AI15" s="25"/>
      <c r="AJ15" s="25"/>
      <c r="AK15" s="25"/>
      <c r="AM15" s="22"/>
      <c r="AN15" s="59"/>
      <c r="AO15" s="59"/>
      <c r="AP15" s="59"/>
      <c r="AQ15" s="59"/>
      <c r="AR15" s="59"/>
      <c r="AS15" s="59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39</v>
      </c>
      <c r="C16" s="8"/>
      <c r="D16" s="28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5">
        <v>0</v>
      </c>
      <c r="L16" s="62">
        <v>0</v>
      </c>
      <c r="M16" s="62">
        <v>0</v>
      </c>
      <c r="N16" s="62">
        <v>0</v>
      </c>
      <c r="O16" s="62">
        <v>0</v>
      </c>
      <c r="Q16" s="26"/>
      <c r="R16" s="26"/>
      <c r="S16" s="26"/>
      <c r="T16" s="25" t="s">
        <v>14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3" t="s">
        <v>15</v>
      </c>
      <c r="C17" s="64"/>
      <c r="D17" s="37"/>
      <c r="E17" s="60">
        <f>PRODUCT(E13+Q13)</f>
        <v>43</v>
      </c>
      <c r="F17" s="60">
        <f>PRODUCT(F13+R13)</f>
        <v>0</v>
      </c>
      <c r="G17" s="60">
        <f>PRODUCT(G13+S13)</f>
        <v>9</v>
      </c>
      <c r="H17" s="60">
        <f>PRODUCT(H13+T13)</f>
        <v>27</v>
      </c>
      <c r="I17" s="60">
        <f>PRODUCT(I13+U13)</f>
        <v>150</v>
      </c>
      <c r="J17" s="61">
        <f>PRODUCT(I17/K17)</f>
        <v>0.5725190839694656</v>
      </c>
      <c r="K17" s="25">
        <f>PRODUCT(K13+W13)</f>
        <v>262</v>
      </c>
      <c r="L17" s="62">
        <f>PRODUCT((F17+G17)/E17)</f>
        <v>0.20930232558139536</v>
      </c>
      <c r="M17" s="62">
        <f>PRODUCT(H17/E17)</f>
        <v>0.62790697674418605</v>
      </c>
      <c r="N17" s="62">
        <f>PRODUCT((F17+G17+H17)/E17)</f>
        <v>0.83720930232558144</v>
      </c>
      <c r="O17" s="62">
        <f>PRODUCT(I17/E17)</f>
        <v>3.4883720930232558</v>
      </c>
      <c r="Q17" s="26"/>
      <c r="R17" s="26"/>
      <c r="S17" s="26"/>
      <c r="T17" s="25" t="s">
        <v>13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1" t="s">
        <v>32</v>
      </c>
      <c r="C18" s="20"/>
      <c r="D18" s="30"/>
      <c r="E18" s="60">
        <f>PRODUCT(AA13+AM13)</f>
        <v>101</v>
      </c>
      <c r="F18" s="60">
        <f>PRODUCT(AB13+AN13)</f>
        <v>3</v>
      </c>
      <c r="G18" s="60">
        <f>PRODUCT(AC13+AO13)</f>
        <v>52</v>
      </c>
      <c r="H18" s="60">
        <f>PRODUCT(AD13+AP13)</f>
        <v>92</v>
      </c>
      <c r="I18" s="60">
        <f>PRODUCT(AE13+AQ13)</f>
        <v>379</v>
      </c>
      <c r="J18" s="61">
        <f>PRODUCT(I18/K18)</f>
        <v>0.59311424100156496</v>
      </c>
      <c r="K18" s="19">
        <f>PRODUCT(AG13+AS13)</f>
        <v>639</v>
      </c>
      <c r="L18" s="62">
        <f>PRODUCT((F18+G18)/E18)</f>
        <v>0.54455445544554459</v>
      </c>
      <c r="M18" s="62">
        <f>PRODUCT(H18/E18)</f>
        <v>0.91089108910891092</v>
      </c>
      <c r="N18" s="62">
        <f>PRODUCT((F18+G18+H18)/E18)</f>
        <v>1.4554455445544554</v>
      </c>
      <c r="O18" s="62">
        <f>PRODUCT(I18/E18)</f>
        <v>3.7524752475247523</v>
      </c>
      <c r="Q18" s="26"/>
      <c r="R18" s="26"/>
      <c r="S18" s="25"/>
      <c r="T18" s="25" t="s">
        <v>16</v>
      </c>
      <c r="U18" s="19"/>
      <c r="V18" s="19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9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5" t="s">
        <v>35</v>
      </c>
      <c r="C19" s="66"/>
      <c r="D19" s="67"/>
      <c r="E19" s="60">
        <f>SUM(E16:E18)</f>
        <v>144</v>
      </c>
      <c r="F19" s="60">
        <f t="shared" ref="F19:I19" si="0">SUM(F16:F18)</f>
        <v>3</v>
      </c>
      <c r="G19" s="60">
        <f t="shared" si="0"/>
        <v>61</v>
      </c>
      <c r="H19" s="60">
        <f t="shared" si="0"/>
        <v>119</v>
      </c>
      <c r="I19" s="60">
        <f t="shared" si="0"/>
        <v>529</v>
      </c>
      <c r="J19" s="61">
        <f>PRODUCT(I19/K19)</f>
        <v>0.58712541620421754</v>
      </c>
      <c r="K19" s="25">
        <f>SUM(K16:K18)</f>
        <v>901</v>
      </c>
      <c r="L19" s="62">
        <f>PRODUCT((F19+G19)/E19)</f>
        <v>0.44444444444444442</v>
      </c>
      <c r="M19" s="62">
        <f>PRODUCT(H19/E19)</f>
        <v>0.82638888888888884</v>
      </c>
      <c r="N19" s="62">
        <f>PRODUCT((F19+G19+H19)/E19)</f>
        <v>1.2708333333333333</v>
      </c>
      <c r="O19" s="62">
        <f>PRODUCT(I19/E19)</f>
        <v>3.6736111111111112</v>
      </c>
      <c r="Q19" s="19"/>
      <c r="R19" s="19"/>
      <c r="S19" s="19"/>
      <c r="T19" s="19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9"/>
      <c r="F20" s="19"/>
      <c r="G20" s="19"/>
      <c r="H20" s="19"/>
      <c r="I20" s="19"/>
      <c r="J20" s="25"/>
      <c r="K20" s="25"/>
      <c r="L20" s="19"/>
      <c r="M20" s="19"/>
      <c r="N20" s="19"/>
      <c r="O20" s="19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9"/>
      <c r="R177" s="19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9"/>
      <c r="R178" s="19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9"/>
      <c r="AL184" s="19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2018-11-11T14:11:52Z</dcterms:modified>
</cp:coreProperties>
</file>