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O12" i="1"/>
  <c r="M11" i="1"/>
  <c r="M10" i="1"/>
  <c r="M9" i="1"/>
  <c r="M8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/>
  <c r="H12" i="1"/>
  <c r="H16" i="1"/>
  <c r="G12" i="1"/>
  <c r="G16" i="1"/>
  <c r="F12" i="1"/>
  <c r="F16" i="1"/>
  <c r="E12" i="1"/>
  <c r="E16" i="1"/>
  <c r="D13" i="1"/>
  <c r="E19" i="1"/>
  <c r="G19" i="1"/>
  <c r="M12" i="1"/>
  <c r="O16" i="1"/>
  <c r="O19" i="1" s="1"/>
  <c r="N19" i="1" s="1"/>
  <c r="N12" i="1"/>
  <c r="N16" i="1"/>
  <c r="F19" i="1"/>
  <c r="K16" i="1"/>
  <c r="H19" i="1"/>
  <c r="L19" i="1"/>
  <c r="L16" i="1"/>
  <c r="I19" i="1"/>
  <c r="M19" i="1" s="1"/>
  <c r="M16" i="1"/>
  <c r="K19" i="1"/>
</calcChain>
</file>

<file path=xl/sharedStrings.xml><?xml version="1.0" encoding="utf-8"?>
<sst xmlns="http://schemas.openxmlformats.org/spreadsheetml/2006/main" count="93" uniqueCount="62">
  <si>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</si>
  <si>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</si>
  <si>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</si>
  <si>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</si>
  <si>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</si>
  <si>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</si>
  <si>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</si>
  <si>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</si>
  <si>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</si>
  <si>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</si>
  <si>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</si>
  <si>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</si>
  <si>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</si>
  <si>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</si>
  <si>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</si>
  <si>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</si>
  <si>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</si>
  <si>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</si>
  <si>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</si>
  <si>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</si>
  <si>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</si>
  <si>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</si>
  <si>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</si>
  <si>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</si>
  <si>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</si>
  <si>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</si>
  <si>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</si>
  <si>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</si>
  <si>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</si>
  <si>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</si>
  <si>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</si>
  <si>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</si>
  <si>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</si>
  <si>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</si>
  <si>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</si>
  <si>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</si>
  <si>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Kati Perttilä</t>
  </si>
  <si>
    <t>11.</t>
  </si>
  <si>
    <t>Manse PP</t>
  </si>
  <si>
    <t>superpesiskarsinta</t>
  </si>
  <si>
    <t>8.</t>
  </si>
  <si>
    <t>play off</t>
  </si>
  <si>
    <t>9.</t>
  </si>
  <si>
    <t>10.</t>
  </si>
  <si>
    <t>2.4.1976</t>
  </si>
  <si>
    <t>ykköspesis</t>
  </si>
  <si>
    <t>suomensarja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</si>
  <si>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</si>
  <si>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</si>
  <si>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</si>
  <si>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</si>
  <si>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</si>
  <si>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</si>
  <si>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</si>
  <si>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12.05. 1996  ViU - Manse PP  2-0  (5-1, 2-1)</t>
  </si>
  <si>
    <t>16.05. 1996  Manse PP - YJ  0-2  (2-5, 0-15)</t>
  </si>
  <si>
    <t>02.06. 1996  Kiri - Manse PP  2-0  (13-4, 12-9)</t>
  </si>
  <si>
    <t>7.  ottelu</t>
  </si>
  <si>
    <t xml:space="preserve">  20 v   1 kk 10 pv</t>
  </si>
  <si>
    <t xml:space="preserve">  20 v   1 kk 14 pv</t>
  </si>
  <si>
    <t xml:space="preserve">  20 v   2 kk   0 pv</t>
  </si>
  <si>
    <t>Manse PP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</si>
</sst>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6">
        <v>1992</v>
      </c>
      <c r="C4" s="66"/>
      <c r="D4" s="67" t="s">
        <v>61</v>
      </c>
      <c r="E4" s="66"/>
      <c r="F4" s="68" t="s">
        <v>46</v>
      </c>
      <c r="G4" s="69"/>
      <c r="H4" s="70"/>
      <c r="I4" s="66"/>
      <c r="J4" s="66"/>
      <c r="K4" s="66"/>
      <c r="L4" s="66"/>
      <c r="M4" s="66"/>
      <c r="N4" s="6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1993</v>
      </c>
      <c r="C5" s="61"/>
      <c r="D5" s="62" t="s">
        <v>38</v>
      </c>
      <c r="E5" s="61"/>
      <c r="F5" s="63" t="s">
        <v>45</v>
      </c>
      <c r="G5" s="64"/>
      <c r="H5" s="65"/>
      <c r="I5" s="61"/>
      <c r="J5" s="61"/>
      <c r="K5" s="61"/>
      <c r="L5" s="61"/>
      <c r="M5" s="61"/>
      <c r="N5" s="6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1994</v>
      </c>
      <c r="C6" s="61"/>
      <c r="D6" s="62" t="s">
        <v>38</v>
      </c>
      <c r="E6" s="61"/>
      <c r="F6" s="63" t="s">
        <v>45</v>
      </c>
      <c r="G6" s="64"/>
      <c r="H6" s="65"/>
      <c r="I6" s="61"/>
      <c r="J6" s="61"/>
      <c r="K6" s="61"/>
      <c r="L6" s="61"/>
      <c r="M6" s="61"/>
      <c r="N6" s="6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1995</v>
      </c>
      <c r="C7" s="61"/>
      <c r="D7" s="62" t="s">
        <v>38</v>
      </c>
      <c r="E7" s="61"/>
      <c r="F7" s="63" t="s">
        <v>45</v>
      </c>
      <c r="G7" s="64"/>
      <c r="H7" s="65"/>
      <c r="I7" s="61"/>
      <c r="J7" s="61"/>
      <c r="K7" s="61"/>
      <c r="L7" s="61"/>
      <c r="M7" s="61"/>
      <c r="N7" s="6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0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1996</v>
      </c>
      <c r="C8" s="27" t="s">
        <v>37</v>
      </c>
      <c r="D8" s="29" t="s">
        <v>38</v>
      </c>
      <c r="E8" s="59">
        <v>23</v>
      </c>
      <c r="F8" s="27">
        <v>1</v>
      </c>
      <c r="G8" s="27">
        <v>4</v>
      </c>
      <c r="H8" s="27">
        <v>4</v>
      </c>
      <c r="I8" s="27">
        <v>56</v>
      </c>
      <c r="J8" s="27">
        <v>26</v>
      </c>
      <c r="K8" s="27">
        <v>14</v>
      </c>
      <c r="L8" s="27">
        <v>11</v>
      </c>
      <c r="M8" s="27">
        <f>PRODUCT(F8+G8)</f>
        <v>5</v>
      </c>
      <c r="N8" s="30">
        <v>0.41799999999999998</v>
      </c>
      <c r="O8" s="37">
        <f>PRODUCT(I8/N8)</f>
        <v>133.97129186602871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0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1997</v>
      </c>
      <c r="C9" s="27" t="s">
        <v>40</v>
      </c>
      <c r="D9" s="29" t="s">
        <v>38</v>
      </c>
      <c r="E9" s="59">
        <v>21</v>
      </c>
      <c r="F9" s="27">
        <v>3</v>
      </c>
      <c r="G9" s="27">
        <v>15</v>
      </c>
      <c r="H9" s="27">
        <v>7</v>
      </c>
      <c r="I9" s="27">
        <v>48</v>
      </c>
      <c r="J9" s="27">
        <v>9</v>
      </c>
      <c r="K9" s="27">
        <v>11</v>
      </c>
      <c r="L9" s="27">
        <v>10</v>
      </c>
      <c r="M9" s="27">
        <f>PRODUCT(F9+G9)</f>
        <v>18</v>
      </c>
      <c r="N9" s="30">
        <v>0.41399999999999998</v>
      </c>
      <c r="O9" s="37">
        <f>PRODUCT(I9/N9)</f>
        <v>115.94202898550725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41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1998</v>
      </c>
      <c r="C10" s="27" t="s">
        <v>42</v>
      </c>
      <c r="D10" s="29" t="s">
        <v>38</v>
      </c>
      <c r="E10" s="59">
        <v>22</v>
      </c>
      <c r="F10" s="27">
        <v>3</v>
      </c>
      <c r="G10" s="27">
        <v>11</v>
      </c>
      <c r="H10" s="27">
        <v>5</v>
      </c>
      <c r="I10" s="27">
        <v>57</v>
      </c>
      <c r="J10" s="27">
        <v>7</v>
      </c>
      <c r="K10" s="27">
        <v>15</v>
      </c>
      <c r="L10" s="27">
        <v>21</v>
      </c>
      <c r="M10" s="27">
        <f>PRODUCT(F10+G10)</f>
        <v>14</v>
      </c>
      <c r="N10" s="30">
        <v>0.40100000000000002</v>
      </c>
      <c r="O10" s="37">
        <f>PRODUCT(I10/N10)</f>
        <v>142.14463840399003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1999</v>
      </c>
      <c r="C11" s="27" t="s">
        <v>43</v>
      </c>
      <c r="D11" s="29" t="s">
        <v>38</v>
      </c>
      <c r="E11" s="59">
        <v>22</v>
      </c>
      <c r="F11" s="27">
        <v>0</v>
      </c>
      <c r="G11" s="27">
        <v>5</v>
      </c>
      <c r="H11" s="27">
        <v>4</v>
      </c>
      <c r="I11" s="27">
        <v>44</v>
      </c>
      <c r="J11" s="27">
        <v>14</v>
      </c>
      <c r="K11" s="27">
        <v>14</v>
      </c>
      <c r="L11" s="27">
        <v>11</v>
      </c>
      <c r="M11" s="27">
        <f>PRODUCT(F11+G11)</f>
        <v>5</v>
      </c>
      <c r="N11" s="30">
        <v>0.38</v>
      </c>
      <c r="O11" s="37">
        <f>PRODUCT(I11/N11)</f>
        <v>115.78947368421052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0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SUM(E8:E11)</f>
        <v>88</v>
      </c>
      <c r="F12" s="19">
        <f t="shared" si="0"/>
        <v>7</v>
      </c>
      <c r="G12" s="19">
        <f t="shared" si="0"/>
        <v>35</v>
      </c>
      <c r="H12" s="19">
        <f t="shared" si="0"/>
        <v>20</v>
      </c>
      <c r="I12" s="19">
        <f t="shared" si="0"/>
        <v>205</v>
      </c>
      <c r="J12" s="19">
        <f t="shared" si="0"/>
        <v>56</v>
      </c>
      <c r="K12" s="19">
        <f t="shared" si="0"/>
        <v>54</v>
      </c>
      <c r="L12" s="19">
        <f t="shared" si="0"/>
        <v>53</v>
      </c>
      <c r="M12" s="19">
        <f t="shared" si="0"/>
        <v>42</v>
      </c>
      <c r="N12" s="31">
        <f>PRODUCT(I12/O12)</f>
        <v>0.40366453919700374</v>
      </c>
      <c r="O12" s="32">
        <f t="shared" ref="O12:AE12" si="1">SUM(O8:O11)</f>
        <v>507.84743293973651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145.66666666666669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47</v>
      </c>
      <c r="Q15" s="13"/>
      <c r="R15" s="13"/>
      <c r="S15" s="13"/>
      <c r="T15" s="71"/>
      <c r="U15" s="71"/>
      <c r="V15" s="71"/>
      <c r="W15" s="71"/>
      <c r="X15" s="71"/>
      <c r="Y15" s="13"/>
      <c r="Z15" s="13"/>
      <c r="AA15" s="13"/>
      <c r="AB15" s="13"/>
      <c r="AC15" s="13"/>
      <c r="AD15" s="13"/>
      <c r="AE15" s="13"/>
      <c r="AF15" s="7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88</v>
      </c>
      <c r="F16" s="27">
        <f>PRODUCT(F12)</f>
        <v>7</v>
      </c>
      <c r="G16" s="27">
        <f>PRODUCT(G12)</f>
        <v>35</v>
      </c>
      <c r="H16" s="27">
        <f>PRODUCT(H12)</f>
        <v>20</v>
      </c>
      <c r="I16" s="27">
        <f>PRODUCT(I12)</f>
        <v>205</v>
      </c>
      <c r="J16" s="1"/>
      <c r="K16" s="43">
        <f>PRODUCT((F16+G16)/E16)</f>
        <v>0.47727272727272729</v>
      </c>
      <c r="L16" s="43">
        <f>PRODUCT(H16/E16)</f>
        <v>0.22727272727272727</v>
      </c>
      <c r="M16" s="43">
        <f>PRODUCT(I16/E16)</f>
        <v>2.3295454545454546</v>
      </c>
      <c r="N16" s="30">
        <f>PRODUCT(N12)</f>
        <v>0.40366453919700374</v>
      </c>
      <c r="O16" s="25">
        <f>PRODUCT(O12)</f>
        <v>507.84743293973651</v>
      </c>
      <c r="P16" s="73" t="s">
        <v>48</v>
      </c>
      <c r="Q16" s="74"/>
      <c r="R16" s="74"/>
      <c r="S16" s="75" t="s">
        <v>54</v>
      </c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 t="s">
        <v>49</v>
      </c>
      <c r="AE16" s="75"/>
      <c r="AF16" s="77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8" t="s">
        <v>50</v>
      </c>
      <c r="Q17" s="79"/>
      <c r="R17" s="79"/>
      <c r="S17" s="80" t="s">
        <v>56</v>
      </c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1" t="s">
        <v>57</v>
      </c>
      <c r="AE17" s="80"/>
      <c r="AF17" s="82" t="s">
        <v>60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8" t="s">
        <v>51</v>
      </c>
      <c r="Q18" s="79"/>
      <c r="R18" s="79"/>
      <c r="S18" s="80" t="s">
        <v>55</v>
      </c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 t="s">
        <v>52</v>
      </c>
      <c r="AE18" s="80"/>
      <c r="AF18" s="82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88</v>
      </c>
      <c r="F19" s="19">
        <f>SUM(F16:F18)</f>
        <v>7</v>
      </c>
      <c r="G19" s="19">
        <f>SUM(G16:G18)</f>
        <v>35</v>
      </c>
      <c r="H19" s="19">
        <f>SUM(H16:H18)</f>
        <v>20</v>
      </c>
      <c r="I19" s="19">
        <f>SUM(I16:I18)</f>
        <v>205</v>
      </c>
      <c r="J19" s="1"/>
      <c r="K19" s="55">
        <f>PRODUCT((F19+G19)/E19)</f>
        <v>0.47727272727272729</v>
      </c>
      <c r="L19" s="55">
        <f>PRODUCT(H19/E19)</f>
        <v>0.22727272727272727</v>
      </c>
      <c r="M19" s="55">
        <f>PRODUCT(I19/E19)</f>
        <v>2.3295454545454546</v>
      </c>
      <c r="N19" s="31">
        <f>PRODUCT(I19/O19)</f>
        <v>0.40366453919700374</v>
      </c>
      <c r="O19" s="25">
        <f>SUM(O16:O18)</f>
        <v>507.84743293973651</v>
      </c>
      <c r="P19" s="83" t="s">
        <v>53</v>
      </c>
      <c r="Q19" s="84"/>
      <c r="R19" s="84"/>
      <c r="S19" s="85" t="s">
        <v>56</v>
      </c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6" t="s">
        <v>57</v>
      </c>
      <c r="AE19" s="85"/>
      <c r="AF19" s="87" t="s">
        <v>60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35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2019-01-27T19:24:15Z</dcterms:modified>
</cp:coreProperties>
</file>