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M8" i="1"/>
  <c r="O9" i="1"/>
  <c r="M9" i="1"/>
  <c r="AE9" i="1"/>
  <c r="AD9" i="1"/>
  <c r="AC9" i="1"/>
  <c r="AB9" i="1"/>
  <c r="AA9" i="1"/>
  <c r="Z9" i="1"/>
  <c r="Y9" i="1"/>
  <c r="I15" i="1"/>
  <c r="N15" i="1" s="1"/>
  <c r="X9" i="1"/>
  <c r="H15" i="1" s="1"/>
  <c r="W9" i="1"/>
  <c r="G15" i="1" s="1"/>
  <c r="V9" i="1"/>
  <c r="F15" i="1" s="1"/>
  <c r="U9" i="1"/>
  <c r="E15" i="1" s="1"/>
  <c r="M15" i="1" s="1"/>
  <c r="T9" i="1"/>
  <c r="I14" i="1" s="1"/>
  <c r="S9" i="1"/>
  <c r="H14" i="1" s="1"/>
  <c r="L14" i="1" s="1"/>
  <c r="R9" i="1"/>
  <c r="G14" i="1" s="1"/>
  <c r="Q9" i="1"/>
  <c r="F14" i="1" s="1"/>
  <c r="K14" i="1" s="1"/>
  <c r="P9" i="1"/>
  <c r="E14" i="1"/>
  <c r="L9" i="1"/>
  <c r="K9" i="1"/>
  <c r="J9" i="1"/>
  <c r="I9" i="1"/>
  <c r="I13" i="1" s="1"/>
  <c r="H9" i="1"/>
  <c r="H13" i="1" s="1"/>
  <c r="G9" i="1"/>
  <c r="G13" i="1" s="1"/>
  <c r="G16" i="1" s="1"/>
  <c r="F9" i="1"/>
  <c r="F13" i="1" s="1"/>
  <c r="E9" i="1"/>
  <c r="E13" i="1" s="1"/>
  <c r="E16" i="1" s="1"/>
  <c r="D10" i="1"/>
  <c r="O13" i="1"/>
  <c r="O16" i="1" s="1"/>
  <c r="N9" i="1"/>
  <c r="N13" i="1" s="1"/>
  <c r="M13" i="1" l="1"/>
  <c r="I16" i="1"/>
  <c r="F16" i="1"/>
  <c r="K16" i="1" s="1"/>
  <c r="K13" i="1"/>
  <c r="H16" i="1"/>
  <c r="L16" i="1" s="1"/>
  <c r="L13" i="1"/>
  <c r="N14" i="1"/>
  <c r="M14" i="1"/>
  <c r="K15" i="1"/>
  <c r="L15" i="1"/>
  <c r="N16" i="1" l="1"/>
  <c r="M16" i="1"/>
</calcChain>
</file>

<file path=xl/sharedStrings.xml><?xml version="1.0" encoding="utf-8"?>
<sst xmlns="http://schemas.openxmlformats.org/spreadsheetml/2006/main" count="76" uniqueCount="54">
  <si>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</si>
  <si>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</si>
  <si>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</si>
  <si>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</si>
  <si>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</si>
  <si>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</si>
  <si>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</si>
  <si>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</si>
  <si>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</si>
  <si>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</si>
  <si>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</si>
  <si>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</si>
  <si>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</si>
  <si>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</si>
  <si>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</si>
  <si>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</si>
  <si>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</si>
  <si>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</si>
  <si>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</si>
  <si>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</si>
  <si>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</si>
  <si>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</si>
  <si>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</si>
  <si>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</si>
  <si>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</si>
  <si>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</si>
  <si>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</si>
  <si>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</si>
  <si>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</si>
  <si>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</si>
  <si>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</si>
  <si>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</si>
  <si>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</si>
  <si>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</si>
  <si>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</si>
  <si>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Ulla Perhe</t>
  </si>
  <si>
    <t>Fera 2</t>
  </si>
  <si>
    <t>ykköspesis</t>
  </si>
  <si>
    <t>karsintasarja</t>
  </si>
  <si>
    <t>8.</t>
  </si>
  <si>
    <t>Fera</t>
  </si>
  <si>
    <t>play off</t>
  </si>
  <si>
    <t>24.7.1986</t>
  </si>
  <si>
    <t>Fera = Fera, Rauma  (1958)</t>
  </si>
  <si>
    <t>ENSIMMÄISET</t>
  </si>
  <si>
    <t>Ottelu</t>
  </si>
  <si>
    <t>1.  ottelu</t>
  </si>
  <si>
    <t xml:space="preserve">  16 v   8 kk 13 pv</t>
  </si>
  <si>
    <t>Lyöty juoksu</t>
  </si>
  <si>
    <t>Tuotu juoksu</t>
  </si>
  <si>
    <t>Kunnari</t>
  </si>
  <si>
    <t xml:space="preserve">  19 v   0 kk 28 pv</t>
  </si>
  <si>
    <t>21.08. 2005  KyPe - Fera 2  2-1  (1-2, 6-4, 1-1, 3-2)</t>
  </si>
  <si>
    <t>24.08. 2005  Fera 2 - PeTo-Jussit  0-2  (1-5, 1-2)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</si>
</sst>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5" borderId="3" xfId="0" applyFont="1" applyFill="1" applyBorder="1"/>
    <xf numFmtId="165" fontId="2" fillId="3" borderId="3" xfId="1" quotePrefix="1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58">
        <v>2005</v>
      </c>
      <c r="C4" s="58"/>
      <c r="D4" s="59" t="s">
        <v>36</v>
      </c>
      <c r="E4" s="60"/>
      <c r="F4" s="60" t="s">
        <v>37</v>
      </c>
      <c r="G4" s="64"/>
      <c r="H4" s="63"/>
      <c r="I4" s="58"/>
      <c r="J4" s="58"/>
      <c r="K4" s="58"/>
      <c r="L4" s="58"/>
      <c r="M4" s="58"/>
      <c r="N4" s="58"/>
      <c r="O4" s="37"/>
      <c r="P4" s="27"/>
      <c r="Q4" s="27"/>
      <c r="R4" s="27"/>
      <c r="S4" s="27"/>
      <c r="T4" s="27"/>
      <c r="U4" s="28">
        <v>6</v>
      </c>
      <c r="V4" s="28">
        <v>0</v>
      </c>
      <c r="W4" s="28">
        <v>5</v>
      </c>
      <c r="X4" s="28">
        <v>1</v>
      </c>
      <c r="Y4" s="28">
        <v>16</v>
      </c>
      <c r="Z4" s="27"/>
      <c r="AA4" s="27"/>
      <c r="AB4" s="27"/>
      <c r="AC4" s="27"/>
      <c r="AD4" s="27"/>
      <c r="AE4" s="27"/>
      <c r="AF4" s="61" t="s">
        <v>38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2006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3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2007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27"/>
      <c r="N6" s="30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2008</v>
      </c>
      <c r="C7" s="27"/>
      <c r="D7" s="29"/>
      <c r="E7" s="27"/>
      <c r="F7" s="27"/>
      <c r="G7" s="27"/>
      <c r="H7" s="27"/>
      <c r="I7" s="27"/>
      <c r="J7" s="27"/>
      <c r="K7" s="27"/>
      <c r="L7" s="27"/>
      <c r="M7" s="27"/>
      <c r="N7" s="30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2009</v>
      </c>
      <c r="C8" s="27" t="s">
        <v>39</v>
      </c>
      <c r="D8" s="29" t="s">
        <v>40</v>
      </c>
      <c r="E8" s="27">
        <v>24</v>
      </c>
      <c r="F8" s="27">
        <v>0</v>
      </c>
      <c r="G8" s="27">
        <v>4</v>
      </c>
      <c r="H8" s="27">
        <v>5</v>
      </c>
      <c r="I8" s="27">
        <v>35</v>
      </c>
      <c r="J8" s="27">
        <v>19</v>
      </c>
      <c r="K8" s="27">
        <v>10</v>
      </c>
      <c r="L8" s="27">
        <v>2</v>
      </c>
      <c r="M8" s="27">
        <f>PRODUCT(F8+G8)</f>
        <v>4</v>
      </c>
      <c r="N8" s="62">
        <v>0.27100000000000002</v>
      </c>
      <c r="O8" s="37">
        <f>PRODUCT(I8/N8)</f>
        <v>129.15129151291512</v>
      </c>
      <c r="P8" s="27">
        <v>3</v>
      </c>
      <c r="Q8" s="27">
        <v>0</v>
      </c>
      <c r="R8" s="27">
        <v>0</v>
      </c>
      <c r="S8" s="27">
        <v>0</v>
      </c>
      <c r="T8" s="27">
        <v>2</v>
      </c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 t="s">
        <v>41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24</v>
      </c>
      <c r="F9" s="19">
        <f t="shared" si="0"/>
        <v>0</v>
      </c>
      <c r="G9" s="19">
        <f t="shared" si="0"/>
        <v>4</v>
      </c>
      <c r="H9" s="19">
        <f t="shared" si="0"/>
        <v>5</v>
      </c>
      <c r="I9" s="19">
        <f t="shared" si="0"/>
        <v>35</v>
      </c>
      <c r="J9" s="19">
        <f t="shared" si="0"/>
        <v>19</v>
      </c>
      <c r="K9" s="19">
        <f t="shared" si="0"/>
        <v>10</v>
      </c>
      <c r="L9" s="19">
        <f t="shared" si="0"/>
        <v>2</v>
      </c>
      <c r="M9" s="19">
        <f t="shared" si="0"/>
        <v>4</v>
      </c>
      <c r="N9" s="31">
        <f>PRODUCT(I9/O9)</f>
        <v>0.27100000000000002</v>
      </c>
      <c r="O9" s="32">
        <f t="shared" ref="O9:AE9" si="1">SUM(O4:O8)</f>
        <v>129.15129151291512</v>
      </c>
      <c r="P9" s="19">
        <f t="shared" si="1"/>
        <v>3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2</v>
      </c>
      <c r="U9" s="19">
        <f t="shared" si="1"/>
        <v>6</v>
      </c>
      <c r="V9" s="19">
        <f t="shared" si="1"/>
        <v>0</v>
      </c>
      <c r="W9" s="19">
        <f t="shared" si="1"/>
        <v>5</v>
      </c>
      <c r="X9" s="19">
        <f t="shared" si="1"/>
        <v>1</v>
      </c>
      <c r="Y9" s="19">
        <f t="shared" si="1"/>
        <v>16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27.333333333333336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44</v>
      </c>
      <c r="Q12" s="13"/>
      <c r="R12" s="13"/>
      <c r="S12" s="13"/>
      <c r="T12" s="66"/>
      <c r="U12" s="66"/>
      <c r="V12" s="66"/>
      <c r="W12" s="66"/>
      <c r="X12" s="66"/>
      <c r="Y12" s="13"/>
      <c r="Z12" s="13"/>
      <c r="AA12" s="13"/>
      <c r="AB12" s="13"/>
      <c r="AC12" s="13"/>
      <c r="AD12" s="13"/>
      <c r="AE12" s="13"/>
      <c r="AF12" s="6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24</v>
      </c>
      <c r="F13" s="27">
        <f>PRODUCT(F9)</f>
        <v>0</v>
      </c>
      <c r="G13" s="27">
        <f>PRODUCT(G9)</f>
        <v>4</v>
      </c>
      <c r="H13" s="27">
        <f>PRODUCT(H9)</f>
        <v>5</v>
      </c>
      <c r="I13" s="27">
        <f>PRODUCT(I9)</f>
        <v>35</v>
      </c>
      <c r="J13" s="1"/>
      <c r="K13" s="43">
        <f>PRODUCT((F13+G13)/E13)</f>
        <v>0.16666666666666666</v>
      </c>
      <c r="L13" s="43">
        <f>PRODUCT(H13/E13)</f>
        <v>0.20833333333333334</v>
      </c>
      <c r="M13" s="43">
        <f>PRODUCT(I13/E13)</f>
        <v>1.4583333333333333</v>
      </c>
      <c r="N13" s="30">
        <f>PRODUCT(N9)</f>
        <v>0.27100000000000002</v>
      </c>
      <c r="O13" s="25">
        <f>PRODUCT(O9)</f>
        <v>129.15129151291512</v>
      </c>
      <c r="P13" s="68" t="s">
        <v>45</v>
      </c>
      <c r="Q13" s="69"/>
      <c r="R13" s="69"/>
      <c r="S13" s="70" t="s">
        <v>52</v>
      </c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1" t="s">
        <v>46</v>
      </c>
      <c r="AE13" s="70"/>
      <c r="AF13" s="72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18</v>
      </c>
      <c r="C14" s="45"/>
      <c r="D14" s="46"/>
      <c r="E14" s="27">
        <f>PRODUCT(P9)</f>
        <v>3</v>
      </c>
      <c r="F14" s="27">
        <f>PRODUCT(Q9)</f>
        <v>0</v>
      </c>
      <c r="G14" s="27">
        <f>PRODUCT(R9)</f>
        <v>0</v>
      </c>
      <c r="H14" s="27">
        <f>PRODUCT(S9)</f>
        <v>0</v>
      </c>
      <c r="I14" s="27">
        <f>PRODUCT(T9)</f>
        <v>2</v>
      </c>
      <c r="J14" s="1"/>
      <c r="K14" s="43">
        <f>PRODUCT((F14+G14)/E14)</f>
        <v>0</v>
      </c>
      <c r="L14" s="43">
        <f>PRODUCT(H14/E14)</f>
        <v>0</v>
      </c>
      <c r="M14" s="43">
        <f>PRODUCT(I14/E14)</f>
        <v>0.66666666666666663</v>
      </c>
      <c r="N14" s="30">
        <f>PRODUCT(I14/O14)</f>
        <v>0.125</v>
      </c>
      <c r="O14" s="25">
        <v>16</v>
      </c>
      <c r="P14" s="73" t="s">
        <v>48</v>
      </c>
      <c r="Q14" s="74"/>
      <c r="R14" s="74"/>
      <c r="S14" s="75" t="s">
        <v>53</v>
      </c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 t="s">
        <v>46</v>
      </c>
      <c r="AE14" s="75"/>
      <c r="AF14" s="77" t="s">
        <v>47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>
        <f>PRODUCT(U9)</f>
        <v>6</v>
      </c>
      <c r="F15" s="28">
        <f>PRODUCT(V9)</f>
        <v>0</v>
      </c>
      <c r="G15" s="28">
        <f>PRODUCT(W9)</f>
        <v>5</v>
      </c>
      <c r="H15" s="28">
        <f>PRODUCT(X9)</f>
        <v>1</v>
      </c>
      <c r="I15" s="28">
        <f>PRODUCT(Y9)</f>
        <v>16</v>
      </c>
      <c r="J15" s="1"/>
      <c r="K15" s="50">
        <f>PRODUCT((F15+G15)/E15)</f>
        <v>0.83333333333333337</v>
      </c>
      <c r="L15" s="50">
        <f>PRODUCT(H15/E15)</f>
        <v>0.16666666666666666</v>
      </c>
      <c r="M15" s="50">
        <f>PRODUCT(I15/E15)</f>
        <v>2.6666666666666665</v>
      </c>
      <c r="N15" s="51">
        <f>PRODUCT(I15/O15)</f>
        <v>0.5</v>
      </c>
      <c r="O15" s="25">
        <v>32</v>
      </c>
      <c r="P15" s="73" t="s">
        <v>49</v>
      </c>
      <c r="Q15" s="74"/>
      <c r="R15" s="74"/>
      <c r="S15" s="75" t="s">
        <v>52</v>
      </c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6" t="s">
        <v>46</v>
      </c>
      <c r="AE15" s="75"/>
      <c r="AF15" s="77" t="s">
        <v>51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33</v>
      </c>
      <c r="F16" s="19">
        <f>SUM(F13:F15)</f>
        <v>0</v>
      </c>
      <c r="G16" s="19">
        <f>SUM(G13:G15)</f>
        <v>9</v>
      </c>
      <c r="H16" s="19">
        <f>SUM(H13:H15)</f>
        <v>6</v>
      </c>
      <c r="I16" s="19">
        <f>SUM(I13:I15)</f>
        <v>53</v>
      </c>
      <c r="J16" s="1"/>
      <c r="K16" s="55">
        <f>PRODUCT((F16+G16)/E16)</f>
        <v>0.27272727272727271</v>
      </c>
      <c r="L16" s="55">
        <f>PRODUCT(H16/E16)</f>
        <v>0.18181818181818182</v>
      </c>
      <c r="M16" s="55">
        <f>PRODUCT(I16/E16)</f>
        <v>1.606060606060606</v>
      </c>
      <c r="N16" s="31">
        <f>PRODUCT(I16/O16)</f>
        <v>0.29917930344942512</v>
      </c>
      <c r="O16" s="25">
        <f>SUM(O13:O15)</f>
        <v>177.15129151291512</v>
      </c>
      <c r="P16" s="78" t="s">
        <v>50</v>
      </c>
      <c r="Q16" s="79"/>
      <c r="R16" s="79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1"/>
      <c r="AE16" s="80"/>
      <c r="AF16" s="8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65" t="s">
        <v>43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</row>
    <row r="42" spans="1:38" ht="15" customHeight="1" x14ac:dyDescent="0.25"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16:32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16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6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6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6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6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6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6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6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6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6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6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6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6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6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6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2019-01-27T19:25:12Z</dcterms:modified>
</cp:coreProperties>
</file>