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5" i="5" l="1"/>
  <c r="AG5" i="5"/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H8" i="5"/>
  <c r="H12" i="5" s="1"/>
  <c r="M12" i="5" s="1"/>
  <c r="G8" i="5"/>
  <c r="G12" i="5" s="1"/>
  <c r="G14" i="5" s="1"/>
  <c r="F8" i="5"/>
  <c r="E8" i="5"/>
  <c r="E12" i="5" s="1"/>
  <c r="E14" i="5" s="1"/>
  <c r="I12" i="5" l="1"/>
  <c r="J8" i="5"/>
  <c r="F12" i="5"/>
  <c r="K12" i="5"/>
  <c r="AR8" i="5"/>
  <c r="K13" i="5"/>
  <c r="K14" i="5" s="1"/>
  <c r="F13" i="5"/>
  <c r="H13" i="5"/>
  <c r="M13" i="5" s="1"/>
  <c r="L13" i="5"/>
  <c r="O13" i="5"/>
  <c r="F14" i="5"/>
  <c r="AF8" i="5"/>
  <c r="N12" i="5" l="1"/>
  <c r="L12" i="5"/>
  <c r="I14" i="5"/>
  <c r="O12" i="5"/>
  <c r="J12" i="5"/>
  <c r="J13" i="5"/>
  <c r="H14" i="5"/>
  <c r="M14" i="5" s="1"/>
  <c r="N13" i="5"/>
  <c r="N14" i="5"/>
  <c r="L14" i="5"/>
  <c r="J14" i="5" l="1"/>
  <c r="O14" i="5"/>
</calcChain>
</file>

<file path=xl/sharedStrings.xml><?xml version="1.0" encoding="utf-8"?>
<sst xmlns="http://schemas.openxmlformats.org/spreadsheetml/2006/main" count="81" uniqueCount="33">
  <si>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</si>
  <si>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</si>
  <si>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</si>
  <si>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</si>
  <si>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</si>
  <si>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</si>
  <si>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</si>
  <si>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</si>
  <si>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</si>
  <si>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</si>
  <si>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</si>
  <si>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</si>
  <si>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</si>
  <si>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</si>
  <si>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</si>
  <si>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</si>
  <si>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</si>
  <si>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</si>
  <si>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</si>
  <si>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</si>
  <si>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</si>
  <si>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</si>
  <si>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</si>
  <si>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</si>
  <si>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Ilari Penttinen</t>
  </si>
  <si>
    <t>1.</t>
  </si>
  <si>
    <t>PuPe  2</t>
  </si>
  <si>
    <t>3.</t>
  </si>
  <si>
    <t>2.12.2002   Kuopio</t>
  </si>
  <si>
    <t>PuPe = Puijon Pesis  (2009)</t>
  </si>
  <si>
    <t>SiiPe = Siilinjärven Pesis  (1987),  kasvattajaseura</t>
  </si>
  <si>
    <t>PuPe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</si>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</sst>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43"/>
      <c r="X4" s="12">
        <v>2017</v>
      </c>
      <c r="Y4" s="12" t="s">
        <v>25</v>
      </c>
      <c r="Z4" s="1" t="s">
        <v>26</v>
      </c>
      <c r="AA4" s="12">
        <v>7</v>
      </c>
      <c r="AB4" s="12">
        <v>0</v>
      </c>
      <c r="AC4" s="12">
        <v>2</v>
      </c>
      <c r="AD4" s="12">
        <v>2</v>
      </c>
      <c r="AE4" s="12">
        <v>7</v>
      </c>
      <c r="AF4" s="68">
        <v>0.5</v>
      </c>
      <c r="AG4" s="69">
        <v>14</v>
      </c>
      <c r="AH4" s="7"/>
      <c r="AI4" s="7"/>
      <c r="AJ4" s="7"/>
      <c r="AK4" s="7"/>
      <c r="AL4" s="10"/>
      <c r="AM4" s="12">
        <v>4</v>
      </c>
      <c r="AN4" s="12">
        <v>0</v>
      </c>
      <c r="AO4" s="12">
        <v>0</v>
      </c>
      <c r="AP4" s="12">
        <v>0</v>
      </c>
      <c r="AQ4" s="12">
        <v>5</v>
      </c>
      <c r="AR4" s="65">
        <v>0.2777</v>
      </c>
      <c r="AS4" s="66">
        <v>18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43"/>
      <c r="X5" s="12">
        <v>2018</v>
      </c>
      <c r="Y5" s="12" t="s">
        <v>27</v>
      </c>
      <c r="Z5" s="1" t="s">
        <v>26</v>
      </c>
      <c r="AA5" s="12">
        <v>11</v>
      </c>
      <c r="AB5" s="12">
        <v>0</v>
      </c>
      <c r="AC5" s="12">
        <v>1</v>
      </c>
      <c r="AD5" s="12">
        <v>6</v>
      </c>
      <c r="AE5" s="12">
        <v>17</v>
      </c>
      <c r="AF5" s="68">
        <v>0.44729999999999998</v>
      </c>
      <c r="AG5" s="69">
        <f>PRODUCT(AE5/AF5)</f>
        <v>38.005812653699977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1</v>
      </c>
      <c r="AQ5" s="12">
        <v>2</v>
      </c>
      <c r="AR5" s="59">
        <v>0.1666</v>
      </c>
      <c r="AS5" s="10">
        <f>PRODUCT(AQ5/AR5)</f>
        <v>12.004801920768308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2019</v>
      </c>
      <c r="C6" s="14" t="s">
        <v>27</v>
      </c>
      <c r="D6" s="1" t="s">
        <v>31</v>
      </c>
      <c r="E6" s="12">
        <v>5</v>
      </c>
      <c r="F6" s="12">
        <v>0</v>
      </c>
      <c r="G6" s="12">
        <v>0</v>
      </c>
      <c r="H6" s="13">
        <v>2</v>
      </c>
      <c r="I6" s="12">
        <v>8</v>
      </c>
      <c r="J6" s="32">
        <v>0.4</v>
      </c>
      <c r="K6" s="19">
        <v>20</v>
      </c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43"/>
      <c r="X6" s="12">
        <v>2019</v>
      </c>
      <c r="Y6" s="12" t="s">
        <v>32</v>
      </c>
      <c r="Z6" s="1" t="s">
        <v>26</v>
      </c>
      <c r="AA6" s="12">
        <v>14</v>
      </c>
      <c r="AB6" s="12">
        <v>0</v>
      </c>
      <c r="AC6" s="12">
        <v>1</v>
      </c>
      <c r="AD6" s="12">
        <v>9</v>
      </c>
      <c r="AE6" s="12">
        <v>55</v>
      </c>
      <c r="AF6" s="68">
        <v>0.58509999999999995</v>
      </c>
      <c r="AG6" s="19">
        <v>94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59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2020</v>
      </c>
      <c r="C7" s="12" t="s">
        <v>27</v>
      </c>
      <c r="D7" s="1" t="s">
        <v>31</v>
      </c>
      <c r="E7" s="12">
        <v>2</v>
      </c>
      <c r="F7" s="12">
        <v>0</v>
      </c>
      <c r="G7" s="12">
        <v>0</v>
      </c>
      <c r="H7" s="12">
        <v>1</v>
      </c>
      <c r="I7" s="12">
        <v>3</v>
      </c>
      <c r="J7" s="32">
        <v>0.5</v>
      </c>
      <c r="K7" s="19">
        <v>6</v>
      </c>
      <c r="L7" s="40"/>
      <c r="M7" s="7"/>
      <c r="N7" s="7"/>
      <c r="O7" s="7"/>
      <c r="P7" s="70"/>
      <c r="Q7" s="12"/>
      <c r="R7" s="12"/>
      <c r="S7" s="13"/>
      <c r="T7" s="12"/>
      <c r="U7" s="12"/>
      <c r="V7" s="65"/>
      <c r="W7" s="19"/>
      <c r="X7" s="12">
        <v>2020</v>
      </c>
      <c r="Y7" s="12" t="s">
        <v>32</v>
      </c>
      <c r="Z7" s="1" t="s">
        <v>26</v>
      </c>
      <c r="AA7" s="12">
        <v>8</v>
      </c>
      <c r="AB7" s="12">
        <v>1</v>
      </c>
      <c r="AC7" s="12">
        <v>1</v>
      </c>
      <c r="AD7" s="12">
        <v>13</v>
      </c>
      <c r="AE7" s="12">
        <v>37</v>
      </c>
      <c r="AF7" s="32">
        <v>0.56920000000000004</v>
      </c>
      <c r="AG7" s="19">
        <v>65</v>
      </c>
      <c r="AH7" s="40"/>
      <c r="AI7" s="7" t="s">
        <v>32</v>
      </c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7</v>
      </c>
      <c r="F8" s="36">
        <f>SUM(F4:F7)</f>
        <v>0</v>
      </c>
      <c r="G8" s="36">
        <f>SUM(G4:G7)</f>
        <v>0</v>
      </c>
      <c r="H8" s="36">
        <f>SUM(H4:H7)</f>
        <v>3</v>
      </c>
      <c r="I8" s="36">
        <f>SUM(I4:I7)</f>
        <v>11</v>
      </c>
      <c r="J8" s="37">
        <f>PRODUCT(I8/K8)</f>
        <v>0.42307692307692307</v>
      </c>
      <c r="K8" s="21">
        <f>SUM(K4:K7)</f>
        <v>26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40</v>
      </c>
      <c r="AB8" s="36">
        <f>SUM(AB4:AB7)</f>
        <v>1</v>
      </c>
      <c r="AC8" s="36">
        <f>SUM(AC4:AC7)</f>
        <v>5</v>
      </c>
      <c r="AD8" s="36">
        <f>SUM(AD4:AD7)</f>
        <v>30</v>
      </c>
      <c r="AE8" s="36">
        <f>SUM(AE4:AE7)</f>
        <v>116</v>
      </c>
      <c r="AF8" s="37">
        <f>PRODUCT(AE8/AG8)</f>
        <v>0.54974788865355906</v>
      </c>
      <c r="AG8" s="21">
        <f>SUM(AG4:AG7)</f>
        <v>211.00581265369999</v>
      </c>
      <c r="AH8" s="18"/>
      <c r="AI8" s="29"/>
      <c r="AJ8" s="41"/>
      <c r="AK8" s="42"/>
      <c r="AL8" s="10"/>
      <c r="AM8" s="36">
        <f>SUM(AM4:AM7)</f>
        <v>6</v>
      </c>
      <c r="AN8" s="36">
        <f>SUM(AN4:AN7)</f>
        <v>0</v>
      </c>
      <c r="AO8" s="36">
        <f>SUM(AO4:AO7)</f>
        <v>0</v>
      </c>
      <c r="AP8" s="36">
        <f>SUM(AP4:AP7)</f>
        <v>1</v>
      </c>
      <c r="AQ8" s="36">
        <f>SUM(AQ4:AQ7)</f>
        <v>7</v>
      </c>
      <c r="AR8" s="37">
        <f>PRODUCT(AQ8/AS8)</f>
        <v>0.23329599103784907</v>
      </c>
      <c r="AS8" s="39">
        <f>SUM(AS4:AS7)</f>
        <v>30.004801920768308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30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29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7</v>
      </c>
      <c r="F12" s="47">
        <f>PRODUCT(F8+R8)</f>
        <v>0</v>
      </c>
      <c r="G12" s="47">
        <f>PRODUCT(G8+S8)</f>
        <v>0</v>
      </c>
      <c r="H12" s="47">
        <f>PRODUCT(H8+T8)</f>
        <v>3</v>
      </c>
      <c r="I12" s="47">
        <f>PRODUCT(I8+U8)</f>
        <v>11</v>
      </c>
      <c r="J12" s="60">
        <f>PRODUCT(I12/K12)</f>
        <v>0.42307692307692307</v>
      </c>
      <c r="K12" s="16">
        <f>PRODUCT(K8+W8)</f>
        <v>26</v>
      </c>
      <c r="L12" s="53">
        <f>PRODUCT((F12+G12)/E12)</f>
        <v>0</v>
      </c>
      <c r="M12" s="53">
        <f>PRODUCT(H12/E12)</f>
        <v>0.42857142857142855</v>
      </c>
      <c r="N12" s="53">
        <f>PRODUCT((F12+G12+H12)/E12)</f>
        <v>0.42857142857142855</v>
      </c>
      <c r="O12" s="53">
        <f>PRODUCT(I12/E12)</f>
        <v>1.5714285714285714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46</v>
      </c>
      <c r="F13" s="47">
        <f>PRODUCT(AB8+AN8)</f>
        <v>1</v>
      </c>
      <c r="G13" s="47">
        <f>PRODUCT(AC8+AO8)</f>
        <v>5</v>
      </c>
      <c r="H13" s="47">
        <f>PRODUCT(AD8+AP8)</f>
        <v>31</v>
      </c>
      <c r="I13" s="47">
        <f>PRODUCT(AE8+AQ8)</f>
        <v>123</v>
      </c>
      <c r="J13" s="60">
        <f>PRODUCT(I13/K13)</f>
        <v>0.51035096614798692</v>
      </c>
      <c r="K13" s="10">
        <f>PRODUCT(AG8+AS8)</f>
        <v>241.01061457446829</v>
      </c>
      <c r="L13" s="53">
        <f>PRODUCT((F13+G13)/E13)</f>
        <v>0.13043478260869565</v>
      </c>
      <c r="M13" s="53">
        <f>PRODUCT(H13/E13)</f>
        <v>0.67391304347826086</v>
      </c>
      <c r="N13" s="53">
        <f>PRODUCT((F13+G13+H13)/E13)</f>
        <v>0.80434782608695654</v>
      </c>
      <c r="O13" s="53">
        <f>PRODUCT(I13/E13)</f>
        <v>2.6739130434782608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53</v>
      </c>
      <c r="F14" s="47">
        <f t="shared" ref="F14:I14" si="0">SUM(F11:F13)</f>
        <v>1</v>
      </c>
      <c r="G14" s="47">
        <f t="shared" si="0"/>
        <v>5</v>
      </c>
      <c r="H14" s="47">
        <f t="shared" si="0"/>
        <v>34</v>
      </c>
      <c r="I14" s="47">
        <f t="shared" si="0"/>
        <v>134</v>
      </c>
      <c r="J14" s="60">
        <f>PRODUCT(I14/K14)</f>
        <v>0.50185270804141724</v>
      </c>
      <c r="K14" s="16">
        <f>SUM(K11:K13)</f>
        <v>267.01061457446826</v>
      </c>
      <c r="L14" s="53">
        <f>PRODUCT((F14+G14)/E14)</f>
        <v>0.11320754716981132</v>
      </c>
      <c r="M14" s="53">
        <f>PRODUCT(H14/E14)</f>
        <v>0.64150943396226412</v>
      </c>
      <c r="N14" s="53">
        <f>PRODUCT((F14+G14+H14)/E14)</f>
        <v>0.75471698113207553</v>
      </c>
      <c r="O14" s="53">
        <f>PRODUCT(I14/E14)</f>
        <v>2.5283018867924527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B6:AH7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2020-09-09T17:38:04Z</dcterms:modified>
</cp:coreProperties>
</file>