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R9" i="5"/>
  <c r="AQ9" i="5"/>
  <c r="AP9" i="5"/>
  <c r="AO9" i="5"/>
  <c r="AN9" i="5"/>
  <c r="AM9" i="5"/>
  <c r="AG9" i="5"/>
  <c r="K14" i="5" s="1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5" i="5" l="1"/>
  <c r="J15" i="5" s="1"/>
  <c r="F14" i="5"/>
  <c r="H14" i="5"/>
  <c r="M14" i="5" s="1"/>
  <c r="L14" i="5"/>
  <c r="H15" i="5"/>
  <c r="M15" i="5" s="1"/>
  <c r="O15" i="5"/>
  <c r="O14" i="5"/>
  <c r="J14" i="5"/>
  <c r="F15" i="5"/>
  <c r="AF9" i="5"/>
  <c r="N14" i="5" l="1"/>
  <c r="N15" i="5"/>
  <c r="L15" i="5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<sst xmlns="http://schemas.openxmlformats.org/spreadsheetml/2006/main" count="77" uniqueCount="35">
  <si>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</si>
  <si>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</si>
  <si>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</si>
  <si>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</si>
  <si>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</si>
  <si>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</si>
  <si>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</si>
  <si>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</si>
  <si>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</si>
  <si>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</si>
  <si>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</si>
  <si>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</si>
  <si>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</si>
  <si>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</si>
  <si>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</si>
  <si>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</si>
  <si>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</si>
  <si>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</si>
  <si>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</si>
  <si>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</si>
  <si>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</si>
  <si>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</si>
  <si>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</si>
  <si>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</si>
  <si>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Lohi = Jyväskylän Lohi  (1924)</t>
  </si>
  <si>
    <t>SoJy = Sotkamon Jymy  (1909)</t>
  </si>
  <si>
    <t>Tapio Penttilä</t>
  </si>
  <si>
    <t>4.</t>
  </si>
  <si>
    <t>SoJy  2</t>
  </si>
  <si>
    <t>9.</t>
  </si>
  <si>
    <t>5.</t>
  </si>
  <si>
    <t>Lohi</t>
  </si>
  <si>
    <t>3.</t>
  </si>
  <si>
    <t>21.1.1987</t>
  </si>
  <si>
    <t>Sotkamon Jymy-Pesis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</si>
</sst>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27</v>
      </c>
      <c r="Z4" s="1" t="s">
        <v>28</v>
      </c>
      <c r="AA4" s="12">
        <v>1</v>
      </c>
      <c r="AB4" s="12">
        <v>0</v>
      </c>
      <c r="AC4" s="12">
        <v>1</v>
      </c>
      <c r="AD4" s="12">
        <v>0</v>
      </c>
      <c r="AE4" s="12">
        <v>3</v>
      </c>
      <c r="AF4" s="68">
        <v>0.375</v>
      </c>
      <c r="AG4" s="69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29</v>
      </c>
      <c r="Z5" s="1" t="s">
        <v>28</v>
      </c>
      <c r="AA5" s="12">
        <v>11</v>
      </c>
      <c r="AB5" s="12">
        <v>0</v>
      </c>
      <c r="AC5" s="12">
        <v>8</v>
      </c>
      <c r="AD5" s="12">
        <v>2</v>
      </c>
      <c r="AE5" s="12">
        <v>31</v>
      </c>
      <c r="AF5" s="68">
        <v>0.51659999999999995</v>
      </c>
      <c r="AG5" s="69">
        <v>60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2009</v>
      </c>
      <c r="Y7" s="12" t="s">
        <v>30</v>
      </c>
      <c r="Z7" s="1" t="s">
        <v>31</v>
      </c>
      <c r="AA7" s="12">
        <v>7</v>
      </c>
      <c r="AB7" s="12">
        <v>1</v>
      </c>
      <c r="AC7" s="12">
        <v>4</v>
      </c>
      <c r="AD7" s="12">
        <v>5</v>
      </c>
      <c r="AE7" s="12">
        <v>26</v>
      </c>
      <c r="AF7" s="68">
        <v>0.68420000000000003</v>
      </c>
      <c r="AG7" s="69">
        <v>38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2010</v>
      </c>
      <c r="Y8" s="12" t="s">
        <v>32</v>
      </c>
      <c r="Z8" s="1" t="s">
        <v>28</v>
      </c>
      <c r="AA8" s="12">
        <v>11</v>
      </c>
      <c r="AB8" s="12">
        <v>2</v>
      </c>
      <c r="AC8" s="12">
        <v>4</v>
      </c>
      <c r="AD8" s="12">
        <v>3</v>
      </c>
      <c r="AE8" s="12">
        <v>33</v>
      </c>
      <c r="AF8" s="68">
        <v>0.6</v>
      </c>
      <c r="AG8" s="69">
        <v>55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0</v>
      </c>
      <c r="AQ8" s="12">
        <v>2</v>
      </c>
      <c r="AR8" s="65">
        <v>0.4</v>
      </c>
      <c r="AS8" s="66">
        <v>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30</v>
      </c>
      <c r="AB9" s="36">
        <f>SUM(AB4:AB8)</f>
        <v>3</v>
      </c>
      <c r="AC9" s="36">
        <f>SUM(AC4:AC8)</f>
        <v>17</v>
      </c>
      <c r="AD9" s="36">
        <f>SUM(AD4:AD8)</f>
        <v>10</v>
      </c>
      <c r="AE9" s="36">
        <f>SUM(AE4:AE8)</f>
        <v>93</v>
      </c>
      <c r="AF9" s="37">
        <f>PRODUCT(AE9/AG9)</f>
        <v>0.57763975155279501</v>
      </c>
      <c r="AG9" s="21">
        <f>SUM(AG4:AG8)</f>
        <v>161</v>
      </c>
      <c r="AH9" s="18"/>
      <c r="AI9" s="29"/>
      <c r="AJ9" s="41"/>
      <c r="AK9" s="42"/>
      <c r="AL9" s="10"/>
      <c r="AM9" s="36">
        <f>SUM(AM4:AM8)</f>
        <v>1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2</v>
      </c>
      <c r="AR9" s="37">
        <f>PRODUCT(AQ9/AS9)</f>
        <v>0.4</v>
      </c>
      <c r="AS9" s="39">
        <f>SUM(AS4:AS8)</f>
        <v>5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31</v>
      </c>
      <c r="F14" s="47">
        <f>PRODUCT(AB9+AN9)</f>
        <v>3</v>
      </c>
      <c r="G14" s="47">
        <f>PRODUCT(AC9+AO9)</f>
        <v>17</v>
      </c>
      <c r="H14" s="47">
        <f>PRODUCT(AD9+AP9)</f>
        <v>10</v>
      </c>
      <c r="I14" s="47">
        <f>PRODUCT(AE9+AQ9)</f>
        <v>95</v>
      </c>
      <c r="J14" s="60">
        <f>PRODUCT(I14/K14)</f>
        <v>0.57228915662650603</v>
      </c>
      <c r="K14" s="10">
        <f>PRODUCT(AG9+AS9)</f>
        <v>166</v>
      </c>
      <c r="L14" s="53">
        <f>PRODUCT((F14+G14)/E14)</f>
        <v>0.64516129032258063</v>
      </c>
      <c r="M14" s="53">
        <f>PRODUCT(H14/E14)</f>
        <v>0.32258064516129031</v>
      </c>
      <c r="N14" s="53">
        <f>PRODUCT((F14+G14+H14)/E14)</f>
        <v>0.967741935483871</v>
      </c>
      <c r="O14" s="53">
        <f>PRODUCT(I14/E14)</f>
        <v>3.064516129032258</v>
      </c>
      <c r="Q14" s="17"/>
      <c r="R14" s="17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31</v>
      </c>
      <c r="F15" s="47">
        <f t="shared" ref="F15:I15" si="0">SUM(F12:F14)</f>
        <v>3</v>
      </c>
      <c r="G15" s="47">
        <f t="shared" si="0"/>
        <v>17</v>
      </c>
      <c r="H15" s="47">
        <f t="shared" si="0"/>
        <v>10</v>
      </c>
      <c r="I15" s="47">
        <f t="shared" si="0"/>
        <v>95</v>
      </c>
      <c r="J15" s="60">
        <f>PRODUCT(I15/K15)</f>
        <v>0.57228915662650603</v>
      </c>
      <c r="K15" s="16">
        <f>SUM(K12:K14)</f>
        <v>166</v>
      </c>
      <c r="L15" s="53">
        <f>PRODUCT((F15+G15)/E15)</f>
        <v>0.64516129032258063</v>
      </c>
      <c r="M15" s="53">
        <f>PRODUCT(H15/E15)</f>
        <v>0.32258064516129031</v>
      </c>
      <c r="N15" s="53">
        <f>PRODUCT((F15+G15+H15)/E15)</f>
        <v>0.967741935483871</v>
      </c>
      <c r="O15" s="53">
        <f>PRODUCT(I15/E15)</f>
        <v>3.064516129032258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2018-11-10T13:28:03Z</dcterms:modified>
</cp:coreProperties>
</file>