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8" i="1" l="1"/>
  <c r="O18" i="1"/>
  <c r="O22" i="1" s="1"/>
  <c r="O25" i="1" s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L18" i="1"/>
  <c r="K18" i="1"/>
  <c r="J18" i="1"/>
  <c r="I18" i="1"/>
  <c r="I22" i="1" s="1"/>
  <c r="H18" i="1"/>
  <c r="H22" i="1" s="1"/>
  <c r="G18" i="1"/>
  <c r="G22" i="1" s="1"/>
  <c r="G25" i="1" s="1"/>
  <c r="F18" i="1"/>
  <c r="F22" i="1" s="1"/>
  <c r="E18" i="1"/>
  <c r="E22" i="1" s="1"/>
  <c r="E25" i="1" s="1"/>
  <c r="N22" i="1"/>
  <c r="D19" i="1" l="1"/>
  <c r="I25" i="1"/>
  <c r="M25" i="1" s="1"/>
  <c r="M22" i="1"/>
  <c r="F25" i="1"/>
  <c r="K25" i="1" s="1"/>
  <c r="K22" i="1"/>
  <c r="H25" i="1"/>
  <c r="L25" i="1" s="1"/>
  <c r="L22" i="1"/>
</calcChain>
</file>

<file path=xl/sharedStrings.xml><?xml version="1.0" encoding="utf-8"?>
<sst xmlns="http://schemas.openxmlformats.org/spreadsheetml/2006/main" count="101" uniqueCount="59">
  <si>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</si>
  <si>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</si>
  <si>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</si>
  <si>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</si>
  <si>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</si>
  <si>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</si>
  <si>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</si>
  <si>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</si>
  <si>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</si>
  <si>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</si>
  <si>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</si>
  <si>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</si>
  <si>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</si>
  <si>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</si>
  <si>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</si>
  <si>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</si>
  <si>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</si>
  <si>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</si>
  <si>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</si>
  <si>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</si>
  <si>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</si>
  <si>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</si>
  <si>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</si>
  <si>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</si>
  <si>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</si>
  <si>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</si>
  <si>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</si>
  <si>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</si>
  <si>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</si>
  <si>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</si>
  <si>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</si>
  <si>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</si>
  <si>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</si>
  <si>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</si>
  <si>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</si>
  <si>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22.1.1971</t>
  </si>
  <si>
    <t>Susanna Penttilä</t>
  </si>
  <si>
    <t>Pesä Ysit</t>
  </si>
  <si>
    <t>ykköspesis</t>
  </si>
  <si>
    <t>superpesiskarsinta</t>
  </si>
  <si>
    <t>12.</t>
  </si>
  <si>
    <t>Pesä Ysit = Pesä Ysit, Lappeenranta  (1976)</t>
  </si>
  <si>
    <t>ENSIMMÄISET</t>
  </si>
  <si>
    <t>Ottelu</t>
  </si>
  <si>
    <t>1.  ottelu</t>
  </si>
  <si>
    <t>Lyöty juoksu</t>
  </si>
  <si>
    <t>Tuotu juoksu</t>
  </si>
  <si>
    <t>Kunnari</t>
  </si>
  <si>
    <t>07.05. 1995  SMJ - Pesä Ysit  2-0  (10-1, 7-2)</t>
  </si>
  <si>
    <t xml:space="preserve">  24 v   3 kk 15 pv</t>
  </si>
  <si>
    <t>4.  ottelu</t>
  </si>
  <si>
    <t>21.05. 1995  YJ - Pesä Ysit  2-0  (6-4, 11-5)</t>
  </si>
  <si>
    <t xml:space="preserve">  24 v   3 kk 20 pv</t>
  </si>
  <si>
    <t>18.  ottelu</t>
  </si>
  <si>
    <t>23.07. 1995  Pesä Ysit - Virkiä  0-2  (6-8, 1-4)</t>
  </si>
  <si>
    <t xml:space="preserve">  24 v   6 kk   1 pv</t>
  </si>
  <si>
    <t>myöh. Miettinen</t>
  </si>
  <si>
    <t>ykkössarja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</si>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</sst>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1.140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36</v>
      </c>
      <c r="C1" s="2"/>
      <c r="D1" s="3"/>
      <c r="E1" s="4" t="s">
        <v>35</v>
      </c>
      <c r="F1" s="5"/>
      <c r="G1" s="6"/>
      <c r="H1" s="3"/>
      <c r="I1" s="5" t="s">
        <v>56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7">
        <v>1988</v>
      </c>
      <c r="C4" s="87"/>
      <c r="D4" s="88" t="s">
        <v>37</v>
      </c>
      <c r="E4" s="87"/>
      <c r="F4" s="89" t="s">
        <v>58</v>
      </c>
      <c r="G4" s="90"/>
      <c r="H4" s="91"/>
      <c r="I4" s="87"/>
      <c r="J4" s="87"/>
      <c r="K4" s="87"/>
      <c r="L4" s="87"/>
      <c r="M4" s="87"/>
      <c r="N4" s="92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1">
        <v>1989</v>
      </c>
      <c r="C5" s="61"/>
      <c r="D5" s="62" t="s">
        <v>37</v>
      </c>
      <c r="E5" s="61"/>
      <c r="F5" s="63" t="s">
        <v>57</v>
      </c>
      <c r="G5" s="66"/>
      <c r="H5" s="65"/>
      <c r="I5" s="61"/>
      <c r="J5" s="61"/>
      <c r="K5" s="61"/>
      <c r="L5" s="61"/>
      <c r="M5" s="61"/>
      <c r="N5" s="85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1">
        <v>1990</v>
      </c>
      <c r="C6" s="61"/>
      <c r="D6" s="62" t="s">
        <v>37</v>
      </c>
      <c r="E6" s="61"/>
      <c r="F6" s="63" t="s">
        <v>57</v>
      </c>
      <c r="G6" s="66"/>
      <c r="H6" s="65"/>
      <c r="I6" s="61"/>
      <c r="J6" s="61"/>
      <c r="K6" s="61"/>
      <c r="L6" s="61"/>
      <c r="M6" s="61"/>
      <c r="N6" s="61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7" t="s">
        <v>39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1">
        <v>1991</v>
      </c>
      <c r="C7" s="61"/>
      <c r="D7" s="62" t="s">
        <v>37</v>
      </c>
      <c r="E7" s="61"/>
      <c r="F7" s="63" t="s">
        <v>57</v>
      </c>
      <c r="G7" s="66"/>
      <c r="H7" s="65"/>
      <c r="I7" s="61"/>
      <c r="J7" s="61"/>
      <c r="K7" s="61"/>
      <c r="L7" s="61"/>
      <c r="M7" s="61"/>
      <c r="N7" s="85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1">
        <v>1992</v>
      </c>
      <c r="C8" s="61"/>
      <c r="D8" s="62" t="s">
        <v>37</v>
      </c>
      <c r="E8" s="61"/>
      <c r="F8" s="63" t="s">
        <v>38</v>
      </c>
      <c r="G8" s="66"/>
      <c r="H8" s="65"/>
      <c r="I8" s="61"/>
      <c r="J8" s="61"/>
      <c r="K8" s="61"/>
      <c r="L8" s="61"/>
      <c r="M8" s="61"/>
      <c r="N8" s="85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1">
        <v>1993</v>
      </c>
      <c r="C9" s="61"/>
      <c r="D9" s="62" t="s">
        <v>37</v>
      </c>
      <c r="E9" s="61"/>
      <c r="F9" s="63" t="s">
        <v>38</v>
      </c>
      <c r="G9" s="66"/>
      <c r="H9" s="65"/>
      <c r="I9" s="61"/>
      <c r="J9" s="61"/>
      <c r="K9" s="61"/>
      <c r="L9" s="61"/>
      <c r="M9" s="61"/>
      <c r="N9" s="85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1">
        <v>1994</v>
      </c>
      <c r="C10" s="61"/>
      <c r="D10" s="62" t="s">
        <v>37</v>
      </c>
      <c r="E10" s="61"/>
      <c r="F10" s="63" t="s">
        <v>38</v>
      </c>
      <c r="G10" s="66"/>
      <c r="H10" s="65"/>
      <c r="I10" s="61"/>
      <c r="J10" s="61"/>
      <c r="K10" s="61"/>
      <c r="L10" s="61"/>
      <c r="M10" s="61"/>
      <c r="N10" s="85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1995</v>
      </c>
      <c r="C11" s="27" t="s">
        <v>40</v>
      </c>
      <c r="D11" s="41" t="s">
        <v>37</v>
      </c>
      <c r="E11" s="27">
        <v>22</v>
      </c>
      <c r="F11" s="27">
        <v>1</v>
      </c>
      <c r="G11" s="27">
        <v>11</v>
      </c>
      <c r="H11" s="27">
        <v>11</v>
      </c>
      <c r="I11" s="27">
        <v>61</v>
      </c>
      <c r="J11" s="27">
        <v>15</v>
      </c>
      <c r="K11" s="27">
        <v>14</v>
      </c>
      <c r="L11" s="27">
        <v>20</v>
      </c>
      <c r="M11" s="27">
        <v>12</v>
      </c>
      <c r="N11" s="64">
        <v>0.45500000000000002</v>
      </c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1">
        <v>1996</v>
      </c>
      <c r="C12" s="61"/>
      <c r="D12" s="62" t="s">
        <v>37</v>
      </c>
      <c r="E12" s="61"/>
      <c r="F12" s="63" t="s">
        <v>38</v>
      </c>
      <c r="G12" s="66"/>
      <c r="H12" s="65"/>
      <c r="I12" s="61"/>
      <c r="J12" s="61"/>
      <c r="K12" s="61"/>
      <c r="L12" s="61"/>
      <c r="M12" s="61"/>
      <c r="N12" s="85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1">
        <v>1997</v>
      </c>
      <c r="C13" s="61"/>
      <c r="D13" s="62" t="s">
        <v>37</v>
      </c>
      <c r="E13" s="61"/>
      <c r="F13" s="63" t="s">
        <v>38</v>
      </c>
      <c r="G13" s="66"/>
      <c r="H13" s="65"/>
      <c r="I13" s="61"/>
      <c r="J13" s="61"/>
      <c r="K13" s="61"/>
      <c r="L13" s="61"/>
      <c r="M13" s="61"/>
      <c r="N13" s="85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1">
        <v>1998</v>
      </c>
      <c r="C14" s="66"/>
      <c r="D14" s="62" t="s">
        <v>37</v>
      </c>
      <c r="E14" s="61"/>
      <c r="F14" s="63" t="s">
        <v>38</v>
      </c>
      <c r="G14" s="66"/>
      <c r="H14" s="65"/>
      <c r="I14" s="61"/>
      <c r="J14" s="61"/>
      <c r="K14" s="61"/>
      <c r="L14" s="61"/>
      <c r="M14" s="61"/>
      <c r="N14" s="85"/>
      <c r="O14" s="25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1999</v>
      </c>
      <c r="C15" s="33"/>
      <c r="D15" s="41"/>
      <c r="E15" s="27"/>
      <c r="F15" s="86"/>
      <c r="G15" s="33"/>
      <c r="H15" s="27"/>
      <c r="I15" s="27"/>
      <c r="J15" s="27"/>
      <c r="K15" s="27"/>
      <c r="L15" s="27"/>
      <c r="M15" s="27"/>
      <c r="N15" s="30"/>
      <c r="O15" s="25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1">
        <v>2000</v>
      </c>
      <c r="C16" s="66"/>
      <c r="D16" s="62" t="s">
        <v>37</v>
      </c>
      <c r="E16" s="61"/>
      <c r="F16" s="63" t="s">
        <v>38</v>
      </c>
      <c r="G16" s="66"/>
      <c r="H16" s="65"/>
      <c r="I16" s="61"/>
      <c r="J16" s="61"/>
      <c r="K16" s="61"/>
      <c r="L16" s="61"/>
      <c r="M16" s="61"/>
      <c r="N16" s="85"/>
      <c r="O16" s="25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1">
        <v>2001</v>
      </c>
      <c r="C17" s="66"/>
      <c r="D17" s="62" t="s">
        <v>37</v>
      </c>
      <c r="E17" s="61"/>
      <c r="F17" s="63" t="s">
        <v>38</v>
      </c>
      <c r="G17" s="66"/>
      <c r="H17" s="65"/>
      <c r="I17" s="61"/>
      <c r="J17" s="61"/>
      <c r="K17" s="61"/>
      <c r="L17" s="61"/>
      <c r="M17" s="61"/>
      <c r="N17" s="85"/>
      <c r="O17" s="25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7" t="s">
        <v>9</v>
      </c>
      <c r="C18" s="18"/>
      <c r="D18" s="16"/>
      <c r="E18" s="19">
        <f t="shared" ref="E18:M18" si="0">SUM(E6:E11)</f>
        <v>22</v>
      </c>
      <c r="F18" s="19">
        <f t="shared" si="0"/>
        <v>1</v>
      </c>
      <c r="G18" s="19">
        <f t="shared" si="0"/>
        <v>11</v>
      </c>
      <c r="H18" s="19">
        <f t="shared" si="0"/>
        <v>11</v>
      </c>
      <c r="I18" s="19">
        <f t="shared" si="0"/>
        <v>61</v>
      </c>
      <c r="J18" s="19">
        <f t="shared" si="0"/>
        <v>15</v>
      </c>
      <c r="K18" s="19">
        <f t="shared" si="0"/>
        <v>14</v>
      </c>
      <c r="L18" s="19">
        <f t="shared" si="0"/>
        <v>20</v>
      </c>
      <c r="M18" s="19">
        <f t="shared" si="0"/>
        <v>12</v>
      </c>
      <c r="N18" s="31">
        <v>0.45500000000000002</v>
      </c>
      <c r="O18" s="32" t="e">
        <f>SUM(#REF!)</f>
        <v>#REF!</v>
      </c>
      <c r="P18" s="19">
        <f t="shared" ref="P18:AE18" si="1">SUM(P6:P11)</f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29" t="s">
        <v>2</v>
      </c>
      <c r="C19" s="33"/>
      <c r="D19" s="34">
        <f>SUM(F18:H18)+((I18-F18-G18)/3)+(E18/3)+(Z18*25)+(AA18*25)+(AB18*10)+(AC18*25)+(AD18*20)+(AE18*15)</f>
        <v>46.666666666666664</v>
      </c>
      <c r="E19" s="1"/>
      <c r="F19" s="1"/>
      <c r="G19" s="1"/>
      <c r="H19" s="1"/>
      <c r="I19" s="1"/>
      <c r="J19" s="1"/>
      <c r="K19" s="1"/>
      <c r="L19" s="1"/>
      <c r="M19" s="1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6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5"/>
      <c r="O20" s="3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23" t="s">
        <v>16</v>
      </c>
      <c r="C21" s="40"/>
      <c r="D21" s="40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31" t="s">
        <v>33</v>
      </c>
      <c r="O21" s="25"/>
      <c r="P21" s="41" t="s">
        <v>42</v>
      </c>
      <c r="Q21" s="13"/>
      <c r="R21" s="13"/>
      <c r="S21" s="13"/>
      <c r="T21" s="68"/>
      <c r="U21" s="68"/>
      <c r="V21" s="68"/>
      <c r="W21" s="68"/>
      <c r="X21" s="68"/>
      <c r="Y21" s="13"/>
      <c r="Z21" s="13"/>
      <c r="AA21" s="13"/>
      <c r="AB21" s="13"/>
      <c r="AC21" s="13"/>
      <c r="AD21" s="13"/>
      <c r="AE21" s="13"/>
      <c r="AF21" s="69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1" t="s">
        <v>17</v>
      </c>
      <c r="C22" s="13"/>
      <c r="D22" s="42"/>
      <c r="E22" s="27">
        <f>PRODUCT(E18)</f>
        <v>22</v>
      </c>
      <c r="F22" s="27">
        <f>PRODUCT(F18)</f>
        <v>1</v>
      </c>
      <c r="G22" s="27">
        <f>PRODUCT(G18)</f>
        <v>11</v>
      </c>
      <c r="H22" s="27">
        <f>PRODUCT(H18)</f>
        <v>11</v>
      </c>
      <c r="I22" s="27">
        <f>PRODUCT(I18)</f>
        <v>61</v>
      </c>
      <c r="J22" s="1"/>
      <c r="K22" s="43">
        <f>PRODUCT((F22+G22)/E22)</f>
        <v>0.54545454545454541</v>
      </c>
      <c r="L22" s="43">
        <f>PRODUCT(H22/E22)</f>
        <v>0.5</v>
      </c>
      <c r="M22" s="43">
        <f>PRODUCT(I22/E22)</f>
        <v>2.7727272727272729</v>
      </c>
      <c r="N22" s="30">
        <f>PRODUCT(N18)</f>
        <v>0.45500000000000002</v>
      </c>
      <c r="O22" s="25" t="e">
        <f>PRODUCT(O18)</f>
        <v>#REF!</v>
      </c>
      <c r="P22" s="70" t="s">
        <v>43</v>
      </c>
      <c r="Q22" s="71"/>
      <c r="R22" s="71"/>
      <c r="S22" s="72" t="s">
        <v>48</v>
      </c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3" t="s">
        <v>44</v>
      </c>
      <c r="AE22" s="72"/>
      <c r="AF22" s="74" t="s">
        <v>49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4" t="s">
        <v>18</v>
      </c>
      <c r="C23" s="45"/>
      <c r="D23" s="46"/>
      <c r="E23" s="27"/>
      <c r="F23" s="27"/>
      <c r="G23" s="27"/>
      <c r="H23" s="27"/>
      <c r="I23" s="27"/>
      <c r="J23" s="1"/>
      <c r="K23" s="43"/>
      <c r="L23" s="43"/>
      <c r="M23" s="43"/>
      <c r="N23" s="30"/>
      <c r="O23" s="25"/>
      <c r="P23" s="75" t="s">
        <v>45</v>
      </c>
      <c r="Q23" s="76"/>
      <c r="R23" s="76"/>
      <c r="S23" s="77" t="s">
        <v>51</v>
      </c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8" t="s">
        <v>50</v>
      </c>
      <c r="AE23" s="77"/>
      <c r="AF23" s="79" t="s">
        <v>52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47" t="s">
        <v>19</v>
      </c>
      <c r="C24" s="48"/>
      <c r="D24" s="49"/>
      <c r="E24" s="28"/>
      <c r="F24" s="28"/>
      <c r="G24" s="28"/>
      <c r="H24" s="28"/>
      <c r="I24" s="28"/>
      <c r="J24" s="1"/>
      <c r="K24" s="50"/>
      <c r="L24" s="50"/>
      <c r="M24" s="50"/>
      <c r="N24" s="51"/>
      <c r="O24" s="25"/>
      <c r="P24" s="75" t="s">
        <v>46</v>
      </c>
      <c r="Q24" s="76"/>
      <c r="R24" s="76"/>
      <c r="S24" s="77" t="s">
        <v>48</v>
      </c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8" t="s">
        <v>44</v>
      </c>
      <c r="AE24" s="77"/>
      <c r="AF24" s="79" t="s">
        <v>49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52" t="s">
        <v>20</v>
      </c>
      <c r="C25" s="53"/>
      <c r="D25" s="54"/>
      <c r="E25" s="19">
        <f>SUM(E22:E24)</f>
        <v>22</v>
      </c>
      <c r="F25" s="19">
        <f>SUM(F22:F24)</f>
        <v>1</v>
      </c>
      <c r="G25" s="19">
        <f>SUM(G22:G24)</f>
        <v>11</v>
      </c>
      <c r="H25" s="19">
        <f>SUM(H22:H24)</f>
        <v>11</v>
      </c>
      <c r="I25" s="19">
        <f>SUM(I22:I24)</f>
        <v>61</v>
      </c>
      <c r="J25" s="1"/>
      <c r="K25" s="55">
        <f>PRODUCT((F25+G25)/E25)</f>
        <v>0.54545454545454541</v>
      </c>
      <c r="L25" s="55">
        <f>PRODUCT(H25/E25)</f>
        <v>0.5</v>
      </c>
      <c r="M25" s="55">
        <f>PRODUCT(I25/E25)</f>
        <v>2.7727272727272729</v>
      </c>
      <c r="N25" s="31">
        <v>0.45500000000000002</v>
      </c>
      <c r="O25" s="25" t="e">
        <f>SUM(O22:O24)</f>
        <v>#REF!</v>
      </c>
      <c r="P25" s="80" t="s">
        <v>47</v>
      </c>
      <c r="Q25" s="81"/>
      <c r="R25" s="81"/>
      <c r="S25" s="82" t="s">
        <v>54</v>
      </c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3" t="s">
        <v>53</v>
      </c>
      <c r="AE25" s="82"/>
      <c r="AF25" s="84" t="s">
        <v>55</v>
      </c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25"/>
      <c r="P26" s="1"/>
      <c r="Q26" s="38"/>
      <c r="R26" s="1"/>
      <c r="S26" s="1"/>
      <c r="T26" s="25"/>
      <c r="U26" s="25"/>
      <c r="V26" s="56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 t="s">
        <v>34</v>
      </c>
      <c r="C27" s="1"/>
      <c r="D27" s="1" t="s">
        <v>41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56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56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9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8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7"/>
      <c r="N31" s="5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5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6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58"/>
      <c r="AI39" s="58"/>
      <c r="AJ39" s="58"/>
      <c r="AK39" s="58"/>
      <c r="AL39" s="5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56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58"/>
      <c r="AI40" s="58"/>
      <c r="AJ40" s="58"/>
      <c r="AK40" s="58"/>
      <c r="AL40" s="58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25"/>
      <c r="U43" s="25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9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7"/>
      <c r="N44" s="35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6"/>
      <c r="W45" s="56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2019-01-27T23:35:27Z</dcterms:modified>
</cp:coreProperties>
</file>