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7" i="1" l="1"/>
  <c r="O9" i="1"/>
  <c r="O13" i="1"/>
  <c r="O16" i="1" s="1"/>
  <c r="M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L9" i="1"/>
  <c r="K9" i="1"/>
  <c r="J9" i="1"/>
  <c r="I9" i="1"/>
  <c r="I13" i="1" s="1"/>
  <c r="H9" i="1"/>
  <c r="H13" i="1" s="1"/>
  <c r="G9" i="1"/>
  <c r="G13" i="1"/>
  <c r="F9" i="1"/>
  <c r="F13" i="1"/>
  <c r="K13" i="1" s="1"/>
  <c r="E9" i="1"/>
  <c r="E13" i="1" s="1"/>
  <c r="E16" i="1" s="1"/>
  <c r="D10" i="1"/>
  <c r="N13" i="1"/>
  <c r="G16" i="1"/>
  <c r="K16" i="1" s="1"/>
  <c r="F16" i="1"/>
  <c r="I16" i="1" l="1"/>
  <c r="M16" i="1" s="1"/>
  <c r="M13" i="1"/>
  <c r="L13" i="1"/>
  <c r="H16" i="1"/>
  <c r="L16" i="1" s="1"/>
</calcChain>
</file>

<file path=xl/sharedStrings.xml><?xml version="1.0" encoding="utf-8"?>
<sst xmlns="http://schemas.openxmlformats.org/spreadsheetml/2006/main" count="81" uniqueCount="58">
  <si>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</si>
  <si>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</si>
  <si>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</si>
  <si>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</si>
  <si>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</si>
  <si>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</si>
  <si>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</si>
  <si>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</si>
  <si>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</si>
  <si>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</si>
  <si>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</si>
  <si>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</si>
  <si>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</si>
  <si>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</si>
  <si>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</si>
  <si>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</si>
  <si>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</si>
  <si>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</si>
  <si>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</si>
  <si>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</si>
  <si>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</si>
  <si>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</si>
  <si>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</si>
  <si>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</si>
  <si>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</si>
  <si>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</si>
  <si>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</si>
  <si>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</si>
  <si>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</si>
  <si>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</si>
  <si>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</si>
  <si>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</si>
  <si>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</si>
  <si>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</si>
  <si>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</si>
  <si>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12.</t>
  </si>
  <si>
    <t>Pesäkarhut</t>
  </si>
  <si>
    <t>Eeva Peltomäki</t>
  </si>
  <si>
    <t>26.4.1972</t>
  </si>
  <si>
    <t>Pesäkarhut = Pesäkarhut, Pori  (1985)</t>
  </si>
  <si>
    <t>ENSIMMÄISET</t>
  </si>
  <si>
    <t>Ottelu</t>
  </si>
  <si>
    <t>1.  ottelu</t>
  </si>
  <si>
    <t>Lyöty juoksu</t>
  </si>
  <si>
    <t>Tuotu juoksu</t>
  </si>
  <si>
    <t>Kunnari</t>
  </si>
  <si>
    <t>02.05. 1993  Lippo - Pesäkarhut  20-1</t>
  </si>
  <si>
    <t>03.07. 1993  Pesäkarhut - Turku-Pesis  5-6</t>
  </si>
  <si>
    <t>6.  ottelu</t>
  </si>
  <si>
    <t>18.07. 1993  Roihu - Pesäkarhut  24-3</t>
  </si>
  <si>
    <t>10.  ottelu</t>
  </si>
  <si>
    <t xml:space="preserve">  21 v   0 kk   6 pv</t>
  </si>
  <si>
    <t xml:space="preserve">  21 v   2 kk   7 pv</t>
  </si>
  <si>
    <t xml:space="preserve">  21 v   2 kk 22 pv</t>
  </si>
  <si>
    <t>ykköspesis</t>
  </si>
  <si>
    <t>ykkössarja</t>
  </si>
  <si>
    <t>UPV</t>
  </si>
  <si>
    <t>UPV = Ulvilan Pesä-Veikot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</si>
</sst>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4" xfId="0" applyFont="1" applyFill="1" applyBorder="1"/>
    <xf numFmtId="1" fontId="2" fillId="8" borderId="3" xfId="0" applyNumberFormat="1" applyFont="1" applyFill="1" applyBorder="1" applyAlignment="1">
      <alignment horizontal="center"/>
    </xf>
    <xf numFmtId="165" fontId="2" fillId="8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2.285156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710937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78">
        <v>1990</v>
      </c>
      <c r="C4" s="78"/>
      <c r="D4" s="79" t="s">
        <v>36</v>
      </c>
      <c r="E4" s="78"/>
      <c r="F4" s="80" t="s">
        <v>55</v>
      </c>
      <c r="G4" s="81"/>
      <c r="H4" s="82"/>
      <c r="I4" s="78"/>
      <c r="J4" s="78"/>
      <c r="K4" s="78"/>
      <c r="L4" s="78"/>
      <c r="M4" s="78"/>
      <c r="N4" s="78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8">
        <v>1991</v>
      </c>
      <c r="C5" s="78"/>
      <c r="D5" s="79" t="s">
        <v>36</v>
      </c>
      <c r="E5" s="78"/>
      <c r="F5" s="80" t="s">
        <v>55</v>
      </c>
      <c r="G5" s="81"/>
      <c r="H5" s="82"/>
      <c r="I5" s="78"/>
      <c r="J5" s="78"/>
      <c r="K5" s="78"/>
      <c r="L5" s="78"/>
      <c r="M5" s="78"/>
      <c r="N5" s="78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78">
        <v>1992</v>
      </c>
      <c r="C6" s="78"/>
      <c r="D6" s="79" t="s">
        <v>36</v>
      </c>
      <c r="E6" s="78"/>
      <c r="F6" s="80" t="s">
        <v>54</v>
      </c>
      <c r="G6" s="81"/>
      <c r="H6" s="82"/>
      <c r="I6" s="78"/>
      <c r="J6" s="78"/>
      <c r="K6" s="78"/>
      <c r="L6" s="78"/>
      <c r="M6" s="78"/>
      <c r="N6" s="78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1993</v>
      </c>
      <c r="C7" s="27" t="s">
        <v>35</v>
      </c>
      <c r="D7" s="29" t="s">
        <v>36</v>
      </c>
      <c r="E7" s="27">
        <v>15</v>
      </c>
      <c r="F7" s="27">
        <v>0</v>
      </c>
      <c r="G7" s="27">
        <v>5</v>
      </c>
      <c r="H7" s="27">
        <v>3</v>
      </c>
      <c r="I7" s="27">
        <v>12</v>
      </c>
      <c r="J7" s="27">
        <v>3</v>
      </c>
      <c r="K7" s="27">
        <v>3</v>
      </c>
      <c r="L7" s="27">
        <v>1</v>
      </c>
      <c r="M7" s="27">
        <f>SUM(F7+G7)</f>
        <v>5</v>
      </c>
      <c r="N7" s="59">
        <v>0.36399999999999999</v>
      </c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78">
        <v>1994</v>
      </c>
      <c r="C8" s="78"/>
      <c r="D8" s="83" t="s">
        <v>56</v>
      </c>
      <c r="E8" s="84"/>
      <c r="F8" s="80" t="s">
        <v>54</v>
      </c>
      <c r="G8" s="81"/>
      <c r="H8" s="82"/>
      <c r="I8" s="78"/>
      <c r="J8" s="78"/>
      <c r="K8" s="78"/>
      <c r="L8" s="78"/>
      <c r="M8" s="78"/>
      <c r="N8" s="85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SUM(E7:E7)</f>
        <v>15</v>
      </c>
      <c r="F9" s="19">
        <f t="shared" si="0"/>
        <v>0</v>
      </c>
      <c r="G9" s="19">
        <f t="shared" si="0"/>
        <v>5</v>
      </c>
      <c r="H9" s="19">
        <f t="shared" si="0"/>
        <v>3</v>
      </c>
      <c r="I9" s="19">
        <f t="shared" si="0"/>
        <v>12</v>
      </c>
      <c r="J9" s="19">
        <f t="shared" si="0"/>
        <v>3</v>
      </c>
      <c r="K9" s="19">
        <f t="shared" si="0"/>
        <v>3</v>
      </c>
      <c r="L9" s="19">
        <f t="shared" si="0"/>
        <v>1</v>
      </c>
      <c r="M9" s="19">
        <f t="shared" si="0"/>
        <v>5</v>
      </c>
      <c r="N9" s="31">
        <v>0.36399999999999999</v>
      </c>
      <c r="O9" s="32">
        <f t="shared" ref="O9:AE9" si="1">SUM(O7:O7)</f>
        <v>0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15.333333333333334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40</v>
      </c>
      <c r="Q12" s="13"/>
      <c r="R12" s="13"/>
      <c r="S12" s="13"/>
      <c r="T12" s="61"/>
      <c r="U12" s="61"/>
      <c r="V12" s="61"/>
      <c r="W12" s="61"/>
      <c r="X12" s="61"/>
      <c r="Y12" s="13"/>
      <c r="Z12" s="13"/>
      <c r="AA12" s="13"/>
      <c r="AB12" s="13"/>
      <c r="AC12" s="13"/>
      <c r="AD12" s="13"/>
      <c r="AE12" s="13"/>
      <c r="AF12" s="6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2"/>
      <c r="E13" s="27">
        <f>PRODUCT(E9)</f>
        <v>15</v>
      </c>
      <c r="F13" s="27">
        <f>PRODUCT(F9)</f>
        <v>0</v>
      </c>
      <c r="G13" s="27">
        <f>PRODUCT(G9)</f>
        <v>5</v>
      </c>
      <c r="H13" s="27">
        <f>PRODUCT(H9)</f>
        <v>3</v>
      </c>
      <c r="I13" s="27">
        <f>PRODUCT(I9)</f>
        <v>12</v>
      </c>
      <c r="J13" s="1"/>
      <c r="K13" s="43">
        <f>PRODUCT((F13+G13)/E13)</f>
        <v>0.33333333333333331</v>
      </c>
      <c r="L13" s="43">
        <f>PRODUCT(H13/E13)</f>
        <v>0.2</v>
      </c>
      <c r="M13" s="43">
        <f>PRODUCT(I13/E13)</f>
        <v>0.8</v>
      </c>
      <c r="N13" s="30">
        <f>PRODUCT(N9)</f>
        <v>0.36399999999999999</v>
      </c>
      <c r="O13" s="25">
        <f>PRODUCT(O9)</f>
        <v>0</v>
      </c>
      <c r="P13" s="63" t="s">
        <v>41</v>
      </c>
      <c r="Q13" s="64"/>
      <c r="R13" s="64"/>
      <c r="S13" s="65" t="s">
        <v>46</v>
      </c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6" t="s">
        <v>42</v>
      </c>
      <c r="AE13" s="65"/>
      <c r="AF13" s="67" t="s">
        <v>51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18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68" t="s">
        <v>43</v>
      </c>
      <c r="Q14" s="69"/>
      <c r="R14" s="69"/>
      <c r="S14" s="70" t="s">
        <v>47</v>
      </c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1" t="s">
        <v>48</v>
      </c>
      <c r="AE14" s="70"/>
      <c r="AF14" s="72" t="s">
        <v>52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19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68" t="s">
        <v>44</v>
      </c>
      <c r="Q15" s="69"/>
      <c r="R15" s="69"/>
      <c r="S15" s="70" t="s">
        <v>49</v>
      </c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1" t="s">
        <v>50</v>
      </c>
      <c r="AE15" s="70"/>
      <c r="AF15" s="72" t="s">
        <v>53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20</v>
      </c>
      <c r="C16" s="53"/>
      <c r="D16" s="54"/>
      <c r="E16" s="19">
        <f>SUM(E13:E15)</f>
        <v>15</v>
      </c>
      <c r="F16" s="19">
        <f>SUM(F13:F15)</f>
        <v>0</v>
      </c>
      <c r="G16" s="19">
        <f>SUM(G13:G15)</f>
        <v>5</v>
      </c>
      <c r="H16" s="19">
        <f>SUM(H13:H15)</f>
        <v>3</v>
      </c>
      <c r="I16" s="19">
        <f>SUM(I13:I15)</f>
        <v>12</v>
      </c>
      <c r="J16" s="1"/>
      <c r="K16" s="55">
        <f>PRODUCT((F16+G16)/E16)</f>
        <v>0.33333333333333331</v>
      </c>
      <c r="L16" s="55">
        <f>PRODUCT(H16/E16)</f>
        <v>0.2</v>
      </c>
      <c r="M16" s="55">
        <f>PRODUCT(I16/E16)</f>
        <v>0.8</v>
      </c>
      <c r="N16" s="31">
        <v>0.36399999999999999</v>
      </c>
      <c r="O16" s="25">
        <f>SUM(O13:O15)</f>
        <v>0</v>
      </c>
      <c r="P16" s="73" t="s">
        <v>45</v>
      </c>
      <c r="Q16" s="74"/>
      <c r="R16" s="74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6"/>
      <c r="AE16" s="75"/>
      <c r="AF16" s="77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34</v>
      </c>
      <c r="C18" s="1"/>
      <c r="D18" s="60" t="s">
        <v>39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60" t="s">
        <v>57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6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6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6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56"/>
      <c r="AI45" s="56"/>
      <c r="AJ45" s="56"/>
      <c r="AK45" s="56"/>
      <c r="AL45" s="56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56"/>
      <c r="AI46" s="56"/>
      <c r="AJ46" s="56"/>
      <c r="AK46" s="56"/>
      <c r="AL46" s="56"/>
    </row>
    <row r="47" spans="1:38" ht="15" customHeight="1" x14ac:dyDescent="0.25">
      <c r="A47" s="5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</row>
    <row r="50" spans="1:33" ht="15" customHeight="1" x14ac:dyDescent="0.25">
      <c r="A50" s="5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</row>
    <row r="51" spans="1:33" ht="15" customHeight="1" x14ac:dyDescent="0.25">
      <c r="A51" s="5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3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3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:33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:33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:33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:33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:33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2:32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2:32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2:32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2:32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2:32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2:32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2:32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2:32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2:32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2:32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2:32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2:32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2:32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2:32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2:32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2:32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2:32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2:32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2:32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2:32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2:32" ht="1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2:32" ht="1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2:32" ht="1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2:32" ht="1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2:32" ht="15" customHeight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2:32" ht="15" customHeight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2:32" ht="15" customHeight="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2:32" ht="15" customHeight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2:32" ht="15" customHeight="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2:32" ht="15" customHeight="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2:32" ht="15" customHeight="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2:32" ht="15" customHeight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2:32" ht="15" customHeight="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2:32" ht="15" customHeight="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2:32" ht="15" customHeight="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2:32" ht="15" customHeight="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  <row r="101" spans="2:32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</row>
    <row r="102" spans="2:32" ht="15" customHeight="1" x14ac:dyDescent="0.25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</row>
    <row r="103" spans="2:32" ht="15" customHeight="1" x14ac:dyDescent="0.25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</row>
    <row r="104" spans="2:32" ht="15" customHeight="1" x14ac:dyDescent="0.25"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2019-01-28T08:07:04Z</dcterms:modified>
</cp:coreProperties>
</file>