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3" i="3" l="1"/>
  <c r="N23" i="3"/>
  <c r="M23" i="3"/>
  <c r="L23" i="3"/>
  <c r="K23" i="3"/>
  <c r="AS20" i="3"/>
  <c r="AQ20" i="3"/>
  <c r="AP20" i="3"/>
  <c r="AO20" i="3"/>
  <c r="AN20" i="3"/>
  <c r="AM20" i="3"/>
  <c r="AG20" i="3"/>
  <c r="K25" i="3" s="1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AR20" i="3" l="1"/>
  <c r="K26" i="3"/>
  <c r="O24" i="3"/>
  <c r="M24" i="3"/>
  <c r="N24" i="3"/>
  <c r="L24" i="3"/>
  <c r="F25" i="3"/>
  <c r="H25" i="3"/>
  <c r="H26" i="3" s="1"/>
  <c r="M26" i="3" s="1"/>
  <c r="F26" i="3"/>
  <c r="J26" i="3"/>
  <c r="O26" i="3"/>
  <c r="O25" i="3"/>
  <c r="J25" i="3"/>
  <c r="M25" i="3"/>
  <c r="AF20" i="3"/>
  <c r="AB20" i="1"/>
  <c r="AA20" i="1"/>
  <c r="Z20" i="1"/>
  <c r="Y20" i="1"/>
  <c r="X20" i="1"/>
  <c r="W20" i="1"/>
  <c r="N25" i="3" l="1"/>
  <c r="N26" i="3"/>
  <c r="L26" i="3"/>
  <c r="L25" i="3"/>
</calcChain>
</file>

<file path=xl/sharedStrings.xml><?xml version="1.0" encoding="utf-8"?>
<sst xmlns="http://schemas.openxmlformats.org/spreadsheetml/2006/main" count="195" uniqueCount="73">
  <si>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</si>
  <si>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</si>
  <si>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</si>
  <si>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</si>
  <si>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</si>
  <si>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</si>
  <si>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</si>
  <si>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</si>
  <si>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</si>
  <si>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</si>
  <si>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</si>
  <si>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</si>
  <si>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</si>
  <si>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</si>
  <si>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</si>
  <si>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</si>
  <si>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</si>
  <si>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</si>
  <si>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</si>
  <si>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</si>
  <si>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</si>
  <si>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</si>
  <si>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</si>
  <si>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</si>
  <si>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</si>
  <si>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</si>
  <si>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</si>
  <si>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</si>
  <si>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</si>
  <si>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</si>
  <si>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</si>
  <si>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</si>
  <si>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</si>
  <si>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</si>
  <si>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Janne-Matti Peltola</t>
  </si>
  <si>
    <t>10.</t>
  </si>
  <si>
    <t>IPV</t>
  </si>
  <si>
    <t>KöLa</t>
  </si>
  <si>
    <t>suomensarja</t>
  </si>
  <si>
    <t>ykköspesis</t>
  </si>
  <si>
    <t>3.</t>
  </si>
  <si>
    <t>1.</t>
  </si>
  <si>
    <t>11.</t>
  </si>
  <si>
    <t>14.</t>
  </si>
  <si>
    <t>12.</t>
  </si>
  <si>
    <t>MuPS</t>
  </si>
  <si>
    <t>Seurat</t>
  </si>
  <si>
    <t>MuPS = Muhoksen Pallo-Salamat  (1969)</t>
  </si>
  <si>
    <t>KöLa = Köyliön Lallit  (1946)</t>
  </si>
  <si>
    <t>IPV = Imatran Pallo-Veikot  (1955)</t>
  </si>
  <si>
    <t xml:space="preserve">  22 v   9 kk   7 pv</t>
  </si>
  <si>
    <t>30.08. 1997  MuPS - JuPa  0-2  (1-5, 2-4)</t>
  </si>
  <si>
    <t>YKKÖSPESIS</t>
  </si>
  <si>
    <t>4.</t>
  </si>
  <si>
    <t>8.</t>
  </si>
  <si>
    <t>KiPe</t>
  </si>
  <si>
    <t>9.</t>
  </si>
  <si>
    <t>****</t>
  </si>
  <si>
    <t>23.11.1974   Muhos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</si>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</sst>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9" fontId="3" fillId="3" borderId="1" xfId="1" applyFont="1" applyFill="1" applyBorder="1" applyAlignment="1">
      <alignment horizontal="center"/>
    </xf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7" customWidth="1"/>
    <col min="3" max="3" width="6.7109375" style="86" customWidth="1"/>
    <col min="4" max="4" width="9.2851562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30" customWidth="1"/>
    <col min="16" max="20" width="5.7109375" style="86" customWidth="1"/>
    <col min="21" max="21" width="8.7109375" style="86" customWidth="1"/>
    <col min="22" max="22" width="0.7109375" style="30" customWidth="1"/>
    <col min="23" max="27" width="5.7109375" style="86" customWidth="1"/>
    <col min="28" max="28" width="8.7109375" style="86" customWidth="1"/>
    <col min="29" max="29" width="0.7109375" style="30" customWidth="1"/>
    <col min="30" max="35" width="5.7109375" style="8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6" t="s">
        <v>58</v>
      </c>
      <c r="F1" s="5"/>
      <c r="G1" s="5"/>
      <c r="H1" s="5"/>
      <c r="I1" s="5"/>
      <c r="J1" s="5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3"/>
      <c r="W2" s="22" t="s">
        <v>16</v>
      </c>
      <c r="X2" s="14"/>
      <c r="Y2" s="14"/>
      <c r="Z2" s="14"/>
      <c r="AA2" s="14"/>
      <c r="AB2" s="14"/>
      <c r="AC2" s="93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1996</v>
      </c>
      <c r="C4" s="25" t="s">
        <v>54</v>
      </c>
      <c r="D4" s="26" t="s">
        <v>45</v>
      </c>
      <c r="E4" s="25"/>
      <c r="F4" s="27" t="s">
        <v>39</v>
      </c>
      <c r="G4" s="45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8"/>
      <c r="X4" s="38"/>
      <c r="Y4" s="38"/>
      <c r="Z4" s="38"/>
      <c r="AA4" s="38"/>
      <c r="AB4" s="92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1997</v>
      </c>
      <c r="C5" s="25" t="s">
        <v>40</v>
      </c>
      <c r="D5" s="26" t="s">
        <v>45</v>
      </c>
      <c r="E5" s="25"/>
      <c r="F5" s="27" t="s">
        <v>39</v>
      </c>
      <c r="G5" s="90"/>
      <c r="H5" s="28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38">
        <v>4</v>
      </c>
      <c r="X5" s="38">
        <v>1</v>
      </c>
      <c r="Y5" s="38">
        <v>0</v>
      </c>
      <c r="Z5" s="38">
        <v>1</v>
      </c>
      <c r="AA5" s="38">
        <v>11</v>
      </c>
      <c r="AB5" s="92">
        <v>0.91700000000000004</v>
      </c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">
      <c r="A6" s="9"/>
      <c r="B6" s="31">
        <v>1998</v>
      </c>
      <c r="C6" s="31"/>
      <c r="D6" s="35"/>
      <c r="E6" s="31"/>
      <c r="F6" s="36"/>
      <c r="G6" s="32"/>
      <c r="H6" s="32"/>
      <c r="I6" s="31"/>
      <c r="J6" s="31"/>
      <c r="K6" s="31"/>
      <c r="L6" s="31"/>
      <c r="M6" s="31"/>
      <c r="N6" s="37"/>
      <c r="O6" s="24"/>
      <c r="P6" s="31"/>
      <c r="Q6" s="31"/>
      <c r="R6" s="31"/>
      <c r="S6" s="31"/>
      <c r="T6" s="31"/>
      <c r="U6" s="31"/>
      <c r="V6" s="24"/>
      <c r="W6" s="38"/>
      <c r="X6" s="38"/>
      <c r="Y6" s="38"/>
      <c r="Z6" s="38"/>
      <c r="AA6" s="38"/>
      <c r="AB6" s="92"/>
      <c r="AC6" s="24"/>
      <c r="AD6" s="31"/>
      <c r="AE6" s="36"/>
      <c r="AF6" s="36"/>
      <c r="AG6" s="31"/>
      <c r="AH6" s="31"/>
      <c r="AI6" s="31"/>
      <c r="AJ6" s="9"/>
    </row>
    <row r="7" spans="1:36" s="23" customFormat="1" ht="15" customHeight="1" x14ac:dyDescent="0.2">
      <c r="A7" s="9"/>
      <c r="B7" s="25">
        <v>1999</v>
      </c>
      <c r="C7" s="25" t="s">
        <v>42</v>
      </c>
      <c r="D7" s="26" t="s">
        <v>55</v>
      </c>
      <c r="E7" s="25"/>
      <c r="F7" s="27" t="s">
        <v>39</v>
      </c>
      <c r="G7" s="90"/>
      <c r="H7" s="28"/>
      <c r="I7" s="25"/>
      <c r="J7" s="25"/>
      <c r="K7" s="25"/>
      <c r="L7" s="25"/>
      <c r="M7" s="25"/>
      <c r="N7" s="29"/>
      <c r="O7" s="24"/>
      <c r="P7" s="31"/>
      <c r="Q7" s="31"/>
      <c r="R7" s="31"/>
      <c r="S7" s="31"/>
      <c r="T7" s="31"/>
      <c r="U7" s="31"/>
      <c r="V7" s="24"/>
      <c r="W7" s="38"/>
      <c r="X7" s="38"/>
      <c r="Y7" s="38"/>
      <c r="Z7" s="38"/>
      <c r="AA7" s="38"/>
      <c r="AB7" s="92"/>
      <c r="AC7" s="24"/>
      <c r="AD7" s="31"/>
      <c r="AE7" s="36"/>
      <c r="AF7" s="36"/>
      <c r="AG7" s="31"/>
      <c r="AH7" s="31"/>
      <c r="AI7" s="31"/>
      <c r="AJ7" s="9"/>
    </row>
    <row r="8" spans="1:36" s="23" customFormat="1" ht="15" customHeight="1" x14ac:dyDescent="0.25">
      <c r="A8" s="9"/>
      <c r="B8" s="31">
        <v>2000</v>
      </c>
      <c r="C8" s="31"/>
      <c r="D8" s="35"/>
      <c r="E8" s="31"/>
      <c r="F8" s="36"/>
      <c r="G8" s="32"/>
      <c r="H8" s="32"/>
      <c r="I8" s="31"/>
      <c r="J8" s="31"/>
      <c r="K8" s="31"/>
      <c r="L8" s="31"/>
      <c r="M8" s="31"/>
      <c r="N8" s="37"/>
      <c r="O8" s="30"/>
      <c r="P8" s="31"/>
      <c r="Q8" s="31"/>
      <c r="R8" s="31"/>
      <c r="S8" s="31"/>
      <c r="T8" s="31"/>
      <c r="U8" s="31"/>
      <c r="V8" s="30"/>
      <c r="W8" s="38"/>
      <c r="X8" s="38"/>
      <c r="Y8" s="38"/>
      <c r="Z8" s="38"/>
      <c r="AA8" s="38"/>
      <c r="AB8" s="92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9">
        <v>2001</v>
      </c>
      <c r="C9" s="39" t="s">
        <v>40</v>
      </c>
      <c r="D9" s="40" t="s">
        <v>37</v>
      </c>
      <c r="E9" s="39"/>
      <c r="F9" s="41" t="s">
        <v>38</v>
      </c>
      <c r="G9" s="39"/>
      <c r="H9" s="39"/>
      <c r="I9" s="39"/>
      <c r="J9" s="39"/>
      <c r="K9" s="39"/>
      <c r="L9" s="39"/>
      <c r="M9" s="39"/>
      <c r="N9" s="42"/>
      <c r="O9" s="30"/>
      <c r="P9" s="31"/>
      <c r="Q9" s="31"/>
      <c r="R9" s="31"/>
      <c r="S9" s="31"/>
      <c r="T9" s="31"/>
      <c r="U9" s="31"/>
      <c r="V9" s="30"/>
      <c r="W9" s="38"/>
      <c r="X9" s="38"/>
      <c r="Y9" s="38"/>
      <c r="Z9" s="38"/>
      <c r="AA9" s="38"/>
      <c r="AB9" s="92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9">
        <v>2002</v>
      </c>
      <c r="C10" s="43" t="s">
        <v>41</v>
      </c>
      <c r="D10" s="40" t="s">
        <v>37</v>
      </c>
      <c r="E10" s="39"/>
      <c r="F10" s="41" t="s">
        <v>38</v>
      </c>
      <c r="G10" s="39"/>
      <c r="H10" s="39"/>
      <c r="I10" s="39"/>
      <c r="J10" s="39"/>
      <c r="K10" s="39"/>
      <c r="L10" s="39"/>
      <c r="M10" s="39"/>
      <c r="N10" s="42"/>
      <c r="O10" s="30"/>
      <c r="P10" s="31"/>
      <c r="Q10" s="31"/>
      <c r="R10" s="32"/>
      <c r="S10" s="31"/>
      <c r="T10" s="31"/>
      <c r="U10" s="31"/>
      <c r="V10" s="30"/>
      <c r="W10" s="38"/>
      <c r="X10" s="38"/>
      <c r="Y10" s="38"/>
      <c r="Z10" s="38"/>
      <c r="AA10" s="38"/>
      <c r="AB10" s="92"/>
      <c r="AC10" s="30"/>
      <c r="AD10" s="31"/>
      <c r="AE10" s="36"/>
      <c r="AF10" s="94"/>
      <c r="AG10" s="32"/>
      <c r="AH10" s="34"/>
      <c r="AI10" s="31"/>
      <c r="AJ10" s="9"/>
    </row>
    <row r="11" spans="1:36" s="23" customFormat="1" ht="15" customHeight="1" x14ac:dyDescent="0.25">
      <c r="A11" s="9"/>
      <c r="B11" s="31">
        <v>2003</v>
      </c>
      <c r="C11" s="34" t="s">
        <v>35</v>
      </c>
      <c r="D11" s="2" t="s">
        <v>36</v>
      </c>
      <c r="E11" s="31">
        <v>11</v>
      </c>
      <c r="F11" s="31">
        <v>3</v>
      </c>
      <c r="G11" s="31">
        <v>1</v>
      </c>
      <c r="H11" s="31">
        <v>9</v>
      </c>
      <c r="I11" s="31">
        <v>31</v>
      </c>
      <c r="J11" s="31">
        <v>19</v>
      </c>
      <c r="K11" s="31">
        <v>4</v>
      </c>
      <c r="L11" s="31">
        <v>4</v>
      </c>
      <c r="M11" s="31">
        <v>4</v>
      </c>
      <c r="N11" s="44">
        <v>0.5</v>
      </c>
      <c r="O11" s="30"/>
      <c r="P11" s="31"/>
      <c r="Q11" s="31"/>
      <c r="R11" s="31"/>
      <c r="S11" s="31"/>
      <c r="T11" s="31"/>
      <c r="U11" s="31"/>
      <c r="V11" s="30"/>
      <c r="W11" s="38"/>
      <c r="X11" s="38"/>
      <c r="Y11" s="38"/>
      <c r="Z11" s="38"/>
      <c r="AA11" s="38"/>
      <c r="AB11" s="92"/>
      <c r="AC11" s="30"/>
      <c r="AD11" s="31"/>
      <c r="AE11" s="31"/>
      <c r="AF11" s="32"/>
      <c r="AG11" s="32"/>
      <c r="AH11" s="34"/>
      <c r="AI11" s="31"/>
      <c r="AJ11" s="9"/>
    </row>
    <row r="12" spans="1:36" s="23" customFormat="1" ht="15" customHeight="1" x14ac:dyDescent="0.25">
      <c r="A12" s="9"/>
      <c r="B12" s="39">
        <v>2004</v>
      </c>
      <c r="C12" s="43" t="s">
        <v>41</v>
      </c>
      <c r="D12" s="40" t="s">
        <v>37</v>
      </c>
      <c r="E12" s="39"/>
      <c r="F12" s="41" t="s">
        <v>38</v>
      </c>
      <c r="G12" s="43"/>
      <c r="H12" s="88"/>
      <c r="I12" s="39"/>
      <c r="J12" s="39"/>
      <c r="K12" s="39"/>
      <c r="L12" s="39"/>
      <c r="M12" s="39"/>
      <c r="N12" s="42"/>
      <c r="O12" s="30"/>
      <c r="P12" s="31"/>
      <c r="Q12" s="31"/>
      <c r="R12" s="31"/>
      <c r="S12" s="31"/>
      <c r="T12" s="31"/>
      <c r="U12" s="31"/>
      <c r="V12" s="30"/>
      <c r="W12" s="38"/>
      <c r="X12" s="38"/>
      <c r="Y12" s="38"/>
      <c r="Z12" s="38"/>
      <c r="AA12" s="38"/>
      <c r="AB12" s="92"/>
      <c r="AC12" s="30"/>
      <c r="AD12" s="31"/>
      <c r="AE12" s="36"/>
      <c r="AF12" s="94"/>
      <c r="AG12" s="32"/>
      <c r="AH12" s="34"/>
      <c r="AI12" s="31"/>
      <c r="AJ12" s="9"/>
    </row>
    <row r="13" spans="1:36" s="23" customFormat="1" ht="15" customHeight="1" x14ac:dyDescent="0.25">
      <c r="A13" s="9"/>
      <c r="B13" s="25">
        <v>2005</v>
      </c>
      <c r="C13" s="45" t="s">
        <v>42</v>
      </c>
      <c r="D13" s="46" t="s">
        <v>37</v>
      </c>
      <c r="E13" s="25"/>
      <c r="F13" s="27" t="s">
        <v>39</v>
      </c>
      <c r="G13" s="45"/>
      <c r="H13" s="28"/>
      <c r="I13" s="25"/>
      <c r="J13" s="25"/>
      <c r="K13" s="25"/>
      <c r="L13" s="25"/>
      <c r="M13" s="25"/>
      <c r="N13" s="47"/>
      <c r="O13" s="30"/>
      <c r="P13" s="31"/>
      <c r="Q13" s="31"/>
      <c r="R13" s="31"/>
      <c r="S13" s="31"/>
      <c r="T13" s="31"/>
      <c r="U13" s="31"/>
      <c r="V13" s="30"/>
      <c r="W13" s="38"/>
      <c r="X13" s="38"/>
      <c r="Y13" s="38"/>
      <c r="Z13" s="38"/>
      <c r="AA13" s="38"/>
      <c r="AB13" s="92"/>
      <c r="AC13" s="30"/>
      <c r="AD13" s="31"/>
      <c r="AE13" s="31"/>
      <c r="AF13" s="32"/>
      <c r="AG13" s="32"/>
      <c r="AH13" s="34"/>
      <c r="AI13" s="31"/>
      <c r="AJ13" s="9"/>
    </row>
    <row r="14" spans="1:36" s="23" customFormat="1" ht="15" customHeight="1" x14ac:dyDescent="0.25">
      <c r="A14" s="1"/>
      <c r="B14" s="25">
        <v>2006</v>
      </c>
      <c r="C14" s="45" t="s">
        <v>43</v>
      </c>
      <c r="D14" s="46" t="s">
        <v>37</v>
      </c>
      <c r="E14" s="25"/>
      <c r="F14" s="27" t="s">
        <v>39</v>
      </c>
      <c r="G14" s="45"/>
      <c r="H14" s="28"/>
      <c r="I14" s="25"/>
      <c r="J14" s="25"/>
      <c r="K14" s="25"/>
      <c r="L14" s="25"/>
      <c r="M14" s="25"/>
      <c r="N14" s="47"/>
      <c r="O14" s="30"/>
      <c r="P14" s="31"/>
      <c r="Q14" s="31"/>
      <c r="R14" s="31"/>
      <c r="S14" s="31"/>
      <c r="T14" s="31"/>
      <c r="U14" s="31"/>
      <c r="V14" s="30"/>
      <c r="W14" s="38"/>
      <c r="X14" s="38"/>
      <c r="Y14" s="38"/>
      <c r="Z14" s="38"/>
      <c r="AA14" s="38"/>
      <c r="AB14" s="92"/>
      <c r="AC14" s="30"/>
      <c r="AD14" s="31"/>
      <c r="AE14" s="36"/>
      <c r="AF14" s="94"/>
      <c r="AG14" s="32"/>
      <c r="AH14" s="34"/>
      <c r="AI14" s="31"/>
      <c r="AJ14" s="9"/>
    </row>
    <row r="15" spans="1:36" ht="15" customHeight="1" x14ac:dyDescent="0.25">
      <c r="A15" s="9"/>
      <c r="B15" s="31">
        <v>2007</v>
      </c>
      <c r="C15" s="34"/>
      <c r="D15" s="2"/>
      <c r="E15" s="31"/>
      <c r="F15" s="36"/>
      <c r="G15" s="31"/>
      <c r="H15" s="31"/>
      <c r="I15" s="31"/>
      <c r="J15" s="31"/>
      <c r="K15" s="31"/>
      <c r="L15" s="31"/>
      <c r="M15" s="31"/>
      <c r="N15" s="44"/>
      <c r="P15" s="31"/>
      <c r="Q15" s="31"/>
      <c r="R15" s="32"/>
      <c r="S15" s="31"/>
      <c r="T15" s="31"/>
      <c r="U15" s="31"/>
      <c r="W15" s="38"/>
      <c r="X15" s="38"/>
      <c r="Y15" s="38"/>
      <c r="Z15" s="38"/>
      <c r="AA15" s="38"/>
      <c r="AB15" s="92"/>
      <c r="AD15" s="31"/>
      <c r="AE15" s="36"/>
      <c r="AF15" s="94"/>
      <c r="AG15" s="32"/>
      <c r="AH15" s="34"/>
      <c r="AI15" s="31"/>
      <c r="AJ15" s="9"/>
    </row>
    <row r="16" spans="1:36" s="23" customFormat="1" ht="15" customHeight="1" x14ac:dyDescent="0.25">
      <c r="A16" s="9"/>
      <c r="B16" s="39">
        <v>2008</v>
      </c>
      <c r="C16" s="43" t="s">
        <v>41</v>
      </c>
      <c r="D16" s="40" t="s">
        <v>37</v>
      </c>
      <c r="E16" s="39"/>
      <c r="F16" s="41" t="s">
        <v>38</v>
      </c>
      <c r="G16" s="43"/>
      <c r="H16" s="88"/>
      <c r="I16" s="39"/>
      <c r="J16" s="39"/>
      <c r="K16" s="39"/>
      <c r="L16" s="39"/>
      <c r="M16" s="39"/>
      <c r="N16" s="42"/>
      <c r="O16" s="30"/>
      <c r="P16" s="31"/>
      <c r="Q16" s="31"/>
      <c r="R16" s="32"/>
      <c r="S16" s="31"/>
      <c r="T16" s="31"/>
      <c r="U16" s="31"/>
      <c r="V16" s="30"/>
      <c r="W16" s="38"/>
      <c r="X16" s="38"/>
      <c r="Y16" s="38"/>
      <c r="Z16" s="38"/>
      <c r="AA16" s="38"/>
      <c r="AB16" s="92"/>
      <c r="AC16" s="30"/>
      <c r="AD16" s="31"/>
      <c r="AE16" s="36"/>
      <c r="AF16" s="94"/>
      <c r="AG16" s="32"/>
      <c r="AH16" s="34"/>
      <c r="AI16" s="31"/>
      <c r="AJ16" s="9"/>
    </row>
    <row r="17" spans="1:36" ht="15" customHeight="1" x14ac:dyDescent="0.25">
      <c r="A17" s="9"/>
      <c r="B17" s="25">
        <v>2009</v>
      </c>
      <c r="C17" s="45" t="s">
        <v>44</v>
      </c>
      <c r="D17" s="46" t="s">
        <v>37</v>
      </c>
      <c r="E17" s="25"/>
      <c r="F17" s="27" t="s">
        <v>39</v>
      </c>
      <c r="G17" s="45"/>
      <c r="H17" s="28"/>
      <c r="I17" s="25"/>
      <c r="J17" s="25"/>
      <c r="K17" s="25"/>
      <c r="L17" s="25"/>
      <c r="M17" s="25"/>
      <c r="N17" s="47"/>
      <c r="P17" s="31"/>
      <c r="Q17" s="31"/>
      <c r="R17" s="32"/>
      <c r="S17" s="31"/>
      <c r="T17" s="31"/>
      <c r="U17" s="31"/>
      <c r="W17" s="38"/>
      <c r="X17" s="38"/>
      <c r="Y17" s="38"/>
      <c r="Z17" s="38"/>
      <c r="AA17" s="38"/>
      <c r="AB17" s="92"/>
      <c r="AD17" s="31"/>
      <c r="AE17" s="31"/>
      <c r="AF17" s="31"/>
      <c r="AG17" s="31"/>
      <c r="AH17" s="31"/>
      <c r="AI17" s="31"/>
      <c r="AJ17" s="9"/>
    </row>
    <row r="18" spans="1:36" ht="15" customHeight="1" x14ac:dyDescent="0.25">
      <c r="A18" s="9"/>
      <c r="B18" s="31" t="s">
        <v>57</v>
      </c>
      <c r="C18" s="31"/>
      <c r="D18" s="35"/>
      <c r="E18" s="31"/>
      <c r="F18" s="36"/>
      <c r="G18" s="32"/>
      <c r="H18" s="32"/>
      <c r="I18" s="31"/>
      <c r="J18" s="31"/>
      <c r="K18" s="31"/>
      <c r="L18" s="31"/>
      <c r="M18" s="31"/>
      <c r="N18" s="37"/>
      <c r="P18" s="31"/>
      <c r="Q18" s="31"/>
      <c r="R18" s="32"/>
      <c r="S18" s="31"/>
      <c r="T18" s="31"/>
      <c r="U18" s="31"/>
      <c r="W18" s="38"/>
      <c r="X18" s="38"/>
      <c r="Y18" s="38"/>
      <c r="Z18" s="38"/>
      <c r="AA18" s="38"/>
      <c r="AB18" s="92"/>
      <c r="AD18" s="31"/>
      <c r="AE18" s="31"/>
      <c r="AF18" s="31"/>
      <c r="AG18" s="31"/>
      <c r="AH18" s="31"/>
      <c r="AI18" s="31"/>
      <c r="AJ18" s="9"/>
    </row>
    <row r="19" spans="1:36" ht="15" customHeight="1" x14ac:dyDescent="0.25">
      <c r="A19" s="9"/>
      <c r="B19" s="39">
        <v>2013</v>
      </c>
      <c r="C19" s="43" t="s">
        <v>56</v>
      </c>
      <c r="D19" s="40" t="s">
        <v>37</v>
      </c>
      <c r="E19" s="39"/>
      <c r="F19" s="41" t="s">
        <v>38</v>
      </c>
      <c r="G19" s="39"/>
      <c r="H19" s="39"/>
      <c r="I19" s="39"/>
      <c r="J19" s="39"/>
      <c r="K19" s="39"/>
      <c r="L19" s="39"/>
      <c r="M19" s="39"/>
      <c r="N19" s="42"/>
      <c r="P19" s="31"/>
      <c r="Q19" s="31"/>
      <c r="R19" s="32"/>
      <c r="S19" s="31"/>
      <c r="T19" s="31"/>
      <c r="U19" s="31"/>
      <c r="W19" s="38"/>
      <c r="X19" s="38"/>
      <c r="Y19" s="38"/>
      <c r="Z19" s="38"/>
      <c r="AA19" s="38"/>
      <c r="AB19" s="92"/>
      <c r="AD19" s="31"/>
      <c r="AE19" s="31"/>
      <c r="AF19" s="31"/>
      <c r="AG19" s="31"/>
      <c r="AH19" s="31"/>
      <c r="AI19" s="31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11</v>
      </c>
      <c r="F20" s="18">
        <v>3</v>
      </c>
      <c r="G20" s="18">
        <v>1</v>
      </c>
      <c r="H20" s="18">
        <v>9</v>
      </c>
      <c r="I20" s="18">
        <v>31</v>
      </c>
      <c r="J20" s="18">
        <v>19</v>
      </c>
      <c r="K20" s="18">
        <v>4</v>
      </c>
      <c r="L20" s="18">
        <v>4</v>
      </c>
      <c r="M20" s="18">
        <v>4</v>
      </c>
      <c r="N20" s="48">
        <v>0.5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48">
        <v>0</v>
      </c>
      <c r="V20" s="24"/>
      <c r="W20" s="18">
        <f>PRODUCT(E26)</f>
        <v>4</v>
      </c>
      <c r="X20" s="18">
        <f t="shared" ref="X20:AA20" si="0">PRODUCT(F26)</f>
        <v>1</v>
      </c>
      <c r="Y20" s="18">
        <f t="shared" si="0"/>
        <v>0</v>
      </c>
      <c r="Z20" s="18">
        <f t="shared" si="0"/>
        <v>1</v>
      </c>
      <c r="AA20" s="18">
        <f t="shared" si="0"/>
        <v>11</v>
      </c>
      <c r="AB20" s="48">
        <f>PRODUCT(N26)</f>
        <v>0.91700000000000004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" t="s">
        <v>2</v>
      </c>
      <c r="C21" s="34"/>
      <c r="D21" s="49">
        <v>25.666666666666668</v>
      </c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2"/>
      <c r="AI21" s="50"/>
      <c r="AJ21" s="9"/>
    </row>
    <row r="22" spans="1:36" ht="15" customHeight="1" x14ac:dyDescent="0.25">
      <c r="A22" s="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1"/>
      <c r="P22" s="50"/>
      <c r="Q22" s="53"/>
      <c r="R22" s="50"/>
      <c r="S22" s="50"/>
      <c r="T22" s="50"/>
      <c r="U22" s="50"/>
      <c r="W22" s="50"/>
      <c r="X22" s="50"/>
      <c r="Y22" s="50"/>
      <c r="Z22" s="50"/>
      <c r="AA22" s="50"/>
      <c r="AB22" s="50"/>
      <c r="AD22" s="50"/>
      <c r="AE22" s="50"/>
      <c r="AF22" s="50"/>
      <c r="AG22" s="50"/>
      <c r="AH22" s="50"/>
      <c r="AI22" s="50"/>
      <c r="AJ22" s="9"/>
    </row>
    <row r="23" spans="1:36" ht="15" customHeight="1" x14ac:dyDescent="0.25">
      <c r="A23" s="9"/>
      <c r="B23" s="22" t="s">
        <v>25</v>
      </c>
      <c r="C23" s="54"/>
      <c r="D23" s="54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50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5" t="s">
        <v>30</v>
      </c>
      <c r="Q23" s="12"/>
      <c r="R23" s="12"/>
      <c r="S23" s="12"/>
      <c r="T23" s="56"/>
      <c r="U23" s="56"/>
      <c r="V23" s="56"/>
      <c r="W23" s="56"/>
      <c r="X23" s="56"/>
      <c r="Y23" s="56"/>
      <c r="Z23" s="56"/>
      <c r="AA23" s="12"/>
      <c r="AB23" s="12"/>
      <c r="AC23" s="56"/>
      <c r="AD23" s="12"/>
      <c r="AE23" s="12"/>
      <c r="AF23" s="12"/>
      <c r="AG23" s="12"/>
      <c r="AH23" s="12"/>
      <c r="AI23" s="57"/>
      <c r="AJ23" s="9"/>
    </row>
    <row r="24" spans="1:36" ht="15" customHeight="1" x14ac:dyDescent="0.2">
      <c r="A24" s="9"/>
      <c r="B24" s="55" t="s">
        <v>13</v>
      </c>
      <c r="C24" s="12"/>
      <c r="D24" s="57"/>
      <c r="E24" s="31">
        <v>11</v>
      </c>
      <c r="F24" s="31">
        <v>3</v>
      </c>
      <c r="G24" s="31">
        <v>1</v>
      </c>
      <c r="H24" s="31">
        <v>9</v>
      </c>
      <c r="I24" s="31">
        <v>31</v>
      </c>
      <c r="J24" s="50"/>
      <c r="K24" s="58">
        <v>0.36363636363636365</v>
      </c>
      <c r="L24" s="58">
        <v>0.81818181818181823</v>
      </c>
      <c r="M24" s="58">
        <v>2.8181818181818183</v>
      </c>
      <c r="N24" s="37">
        <v>0.5</v>
      </c>
      <c r="O24" s="24"/>
      <c r="P24" s="59" t="s">
        <v>9</v>
      </c>
      <c r="Q24" s="60"/>
      <c r="R24" s="61" t="s">
        <v>51</v>
      </c>
      <c r="S24" s="61"/>
      <c r="T24" s="61"/>
      <c r="U24" s="61"/>
      <c r="V24" s="61"/>
      <c r="W24" s="61"/>
      <c r="X24" s="61"/>
      <c r="Y24" s="62"/>
      <c r="Z24" s="62" t="s">
        <v>11</v>
      </c>
      <c r="AA24" s="61"/>
      <c r="AB24" s="61" t="s">
        <v>50</v>
      </c>
      <c r="AC24" s="61"/>
      <c r="AD24" s="61"/>
      <c r="AE24" s="61"/>
      <c r="AF24" s="61"/>
      <c r="AG24" s="61"/>
      <c r="AH24" s="62"/>
      <c r="AI24" s="95"/>
      <c r="AJ24" s="9"/>
    </row>
    <row r="25" spans="1:36" ht="15" customHeight="1" x14ac:dyDescent="0.2">
      <c r="A25" s="9"/>
      <c r="B25" s="63" t="s">
        <v>15</v>
      </c>
      <c r="C25" s="64"/>
      <c r="D25" s="65"/>
      <c r="E25" s="31"/>
      <c r="F25" s="31"/>
      <c r="G25" s="31"/>
      <c r="H25" s="31"/>
      <c r="I25" s="31"/>
      <c r="J25" s="50"/>
      <c r="K25" s="31"/>
      <c r="L25" s="31"/>
      <c r="M25" s="31"/>
      <c r="N25" s="66"/>
      <c r="O25" s="24"/>
      <c r="P25" s="67" t="s">
        <v>62</v>
      </c>
      <c r="Q25" s="68"/>
      <c r="R25" s="69"/>
      <c r="S25" s="69"/>
      <c r="T25" s="69"/>
      <c r="U25" s="69"/>
      <c r="V25" s="69"/>
      <c r="W25" s="69"/>
      <c r="X25" s="69"/>
      <c r="Y25" s="70"/>
      <c r="Z25" s="69"/>
      <c r="AA25" s="69"/>
      <c r="AB25" s="69"/>
      <c r="AC25" s="69"/>
      <c r="AD25" s="69"/>
      <c r="AE25" s="69"/>
      <c r="AF25" s="69"/>
      <c r="AG25" s="69"/>
      <c r="AH25" s="70"/>
      <c r="AI25" s="96"/>
      <c r="AJ25" s="9"/>
    </row>
    <row r="26" spans="1:36" ht="15" customHeight="1" x14ac:dyDescent="0.2">
      <c r="A26" s="9"/>
      <c r="B26" s="71" t="s">
        <v>16</v>
      </c>
      <c r="C26" s="72"/>
      <c r="D26" s="73"/>
      <c r="E26" s="33">
        <v>4</v>
      </c>
      <c r="F26" s="33">
        <v>1</v>
      </c>
      <c r="G26" s="33">
        <v>0</v>
      </c>
      <c r="H26" s="33">
        <v>1</v>
      </c>
      <c r="I26" s="33">
        <v>11</v>
      </c>
      <c r="J26" s="50"/>
      <c r="K26" s="74">
        <v>0.25</v>
      </c>
      <c r="L26" s="74">
        <v>0.25</v>
      </c>
      <c r="M26" s="74">
        <v>2.75</v>
      </c>
      <c r="N26" s="75">
        <v>0.91700000000000004</v>
      </c>
      <c r="O26" s="24"/>
      <c r="P26" s="67" t="s">
        <v>63</v>
      </c>
      <c r="Q26" s="68"/>
      <c r="R26" s="69"/>
      <c r="S26" s="69"/>
      <c r="T26" s="69"/>
      <c r="U26" s="69"/>
      <c r="V26" s="69"/>
      <c r="W26" s="69"/>
      <c r="X26" s="69"/>
      <c r="Y26" s="70"/>
      <c r="Z26" s="69"/>
      <c r="AA26" s="69"/>
      <c r="AB26" s="69"/>
      <c r="AC26" s="69"/>
      <c r="AD26" s="69"/>
      <c r="AE26" s="69"/>
      <c r="AF26" s="69"/>
      <c r="AG26" s="69"/>
      <c r="AH26" s="70"/>
      <c r="AI26" s="96"/>
    </row>
    <row r="27" spans="1:36" ht="15" customHeight="1" x14ac:dyDescent="0.2">
      <c r="A27" s="9"/>
      <c r="B27" s="76" t="s">
        <v>26</v>
      </c>
      <c r="C27" s="77"/>
      <c r="D27" s="78"/>
      <c r="E27" s="18">
        <v>15</v>
      </c>
      <c r="F27" s="18">
        <v>4</v>
      </c>
      <c r="G27" s="18">
        <v>1</v>
      </c>
      <c r="H27" s="18">
        <v>10</v>
      </c>
      <c r="I27" s="18">
        <v>42</v>
      </c>
      <c r="J27" s="50"/>
      <c r="K27" s="79">
        <v>0.36363636363636365</v>
      </c>
      <c r="L27" s="79">
        <v>0.81818181818181823</v>
      </c>
      <c r="M27" s="79">
        <v>2.8181818181818183</v>
      </c>
      <c r="N27" s="48">
        <v>0.56799999999999995</v>
      </c>
      <c r="O27" s="24"/>
      <c r="P27" s="80" t="s">
        <v>10</v>
      </c>
      <c r="Q27" s="81"/>
      <c r="R27" s="82"/>
      <c r="S27" s="82"/>
      <c r="T27" s="82"/>
      <c r="U27" s="82"/>
      <c r="V27" s="82"/>
      <c r="W27" s="82"/>
      <c r="X27" s="82"/>
      <c r="Y27" s="83"/>
      <c r="Z27" s="82"/>
      <c r="AA27" s="82"/>
      <c r="AB27" s="82"/>
      <c r="AC27" s="82"/>
      <c r="AD27" s="82"/>
      <c r="AE27" s="82"/>
      <c r="AF27" s="82"/>
      <c r="AG27" s="82"/>
      <c r="AH27" s="83"/>
      <c r="AI27" s="97"/>
    </row>
    <row r="28" spans="1:36" ht="15" customHeight="1" x14ac:dyDescent="0.25">
      <c r="A28" s="9"/>
      <c r="B28" s="52"/>
      <c r="C28" s="52"/>
      <c r="D28" s="52"/>
      <c r="E28" s="52"/>
      <c r="F28" s="52"/>
      <c r="G28" s="52"/>
      <c r="H28" s="52"/>
      <c r="I28" s="52"/>
      <c r="J28" s="50"/>
      <c r="K28" s="52"/>
      <c r="L28" s="52"/>
      <c r="M28" s="52"/>
      <c r="N28" s="51"/>
      <c r="O28" s="24"/>
      <c r="P28" s="50"/>
      <c r="Q28" s="53"/>
      <c r="R28" s="50"/>
      <c r="S28" s="50"/>
      <c r="T28" s="24"/>
      <c r="U28" s="24"/>
      <c r="V28" s="24"/>
      <c r="W28" s="24"/>
      <c r="X28" s="84"/>
      <c r="Y28" s="50"/>
      <c r="Z28" s="50"/>
      <c r="AA28" s="50"/>
      <c r="AB28" s="50"/>
      <c r="AC28" s="24"/>
      <c r="AD28" s="50"/>
      <c r="AE28" s="50"/>
      <c r="AF28" s="50"/>
      <c r="AG28" s="50"/>
      <c r="AH28" s="50"/>
      <c r="AI28" s="50"/>
    </row>
    <row r="29" spans="1:36" ht="15" customHeight="1" x14ac:dyDescent="0.25">
      <c r="A29" s="9"/>
      <c r="B29" s="50" t="s">
        <v>46</v>
      </c>
      <c r="C29" s="50"/>
      <c r="D29" s="50" t="s">
        <v>47</v>
      </c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24"/>
      <c r="P29" s="50"/>
      <c r="Q29" s="53"/>
      <c r="R29" s="50"/>
      <c r="S29" s="50"/>
      <c r="T29" s="24"/>
      <c r="U29" s="24"/>
      <c r="V29" s="24"/>
      <c r="W29" s="24"/>
      <c r="X29" s="84"/>
      <c r="Y29" s="50"/>
      <c r="Z29" s="50"/>
      <c r="AA29" s="50"/>
      <c r="AB29" s="50"/>
      <c r="AC29" s="24"/>
      <c r="AD29" s="50"/>
      <c r="AE29" s="50"/>
      <c r="AF29" s="50"/>
      <c r="AG29" s="50"/>
      <c r="AH29" s="50"/>
      <c r="AI29" s="50"/>
    </row>
    <row r="30" spans="1:36" ht="15" customHeight="1" x14ac:dyDescent="0.25">
      <c r="A30" s="9"/>
      <c r="B30" s="50"/>
      <c r="C30" s="50"/>
      <c r="D30" s="50" t="s">
        <v>48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24"/>
      <c r="P30" s="50"/>
      <c r="Q30" s="53"/>
      <c r="R30" s="50"/>
      <c r="S30" s="50"/>
      <c r="T30" s="24"/>
      <c r="U30" s="24"/>
      <c r="V30" s="24"/>
      <c r="W30" s="24"/>
      <c r="X30" s="84"/>
      <c r="Y30" s="50"/>
      <c r="Z30" s="50"/>
      <c r="AA30" s="50"/>
      <c r="AB30" s="50"/>
      <c r="AC30" s="24"/>
      <c r="AD30" s="50"/>
      <c r="AE30" s="50"/>
      <c r="AF30" s="50"/>
      <c r="AG30" s="50"/>
      <c r="AH30" s="50"/>
      <c r="AI30" s="50"/>
    </row>
    <row r="31" spans="1:36" ht="15" customHeight="1" x14ac:dyDescent="0.25">
      <c r="A31" s="9"/>
      <c r="B31" s="50"/>
      <c r="C31" s="1"/>
      <c r="D31" s="50" t="s">
        <v>49</v>
      </c>
      <c r="E31" s="50"/>
      <c r="F31" s="50"/>
      <c r="G31" s="50"/>
      <c r="H31" s="50"/>
      <c r="I31" s="50"/>
      <c r="J31" s="50"/>
      <c r="K31" s="50"/>
      <c r="L31" s="50"/>
      <c r="M31" s="85"/>
      <c r="N31" s="85"/>
      <c r="O31" s="24"/>
      <c r="P31" s="50"/>
      <c r="Q31" s="53"/>
      <c r="R31" s="50"/>
      <c r="S31" s="50"/>
      <c r="T31" s="24"/>
      <c r="U31" s="24"/>
      <c r="V31" s="24"/>
      <c r="W31" s="24"/>
      <c r="X31" s="84"/>
      <c r="Y31" s="8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0"/>
      <c r="C32" s="1"/>
      <c r="D32" s="1"/>
      <c r="E32" s="50"/>
      <c r="F32" s="50"/>
      <c r="G32" s="50"/>
      <c r="H32" s="50"/>
      <c r="I32" s="50"/>
      <c r="J32" s="50"/>
      <c r="K32" s="50"/>
      <c r="L32" s="50"/>
      <c r="M32" s="85"/>
      <c r="N32" s="85"/>
      <c r="O32" s="24"/>
      <c r="P32" s="50"/>
      <c r="Q32" s="53"/>
      <c r="R32" s="50"/>
      <c r="S32" s="50"/>
      <c r="T32" s="24"/>
      <c r="U32" s="24"/>
      <c r="V32" s="24"/>
      <c r="W32" s="24"/>
      <c r="X32" s="84"/>
      <c r="Y32" s="8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4"/>
      <c r="P33" s="50"/>
      <c r="Q33" s="53"/>
      <c r="R33" s="50"/>
      <c r="S33" s="50"/>
      <c r="T33" s="24"/>
      <c r="U33" s="24"/>
      <c r="V33" s="24"/>
      <c r="W33" s="24"/>
      <c r="X33" s="84"/>
      <c r="Y33" s="8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4"/>
      <c r="P34" s="50"/>
      <c r="Q34" s="53"/>
      <c r="R34" s="50"/>
      <c r="S34" s="50"/>
      <c r="T34" s="24"/>
      <c r="U34" s="24"/>
      <c r="V34" s="24"/>
      <c r="W34" s="24"/>
      <c r="X34" s="84"/>
      <c r="Y34" s="8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50"/>
      <c r="Q35" s="53"/>
      <c r="R35" s="50"/>
      <c r="S35" s="50"/>
      <c r="T35" s="24"/>
      <c r="U35" s="24"/>
      <c r="V35" s="24"/>
      <c r="W35" s="24"/>
      <c r="X35" s="84"/>
      <c r="Y35" s="8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4"/>
      <c r="P36" s="50"/>
      <c r="Q36" s="53"/>
      <c r="R36" s="50"/>
      <c r="S36" s="50"/>
      <c r="T36" s="24"/>
      <c r="U36" s="24"/>
      <c r="V36" s="24"/>
      <c r="W36" s="24"/>
      <c r="X36" s="84"/>
      <c r="Y36" s="8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4"/>
      <c r="P37" s="50"/>
      <c r="Q37" s="53"/>
      <c r="R37" s="50"/>
      <c r="S37" s="50"/>
      <c r="T37" s="24"/>
      <c r="U37" s="24"/>
      <c r="V37" s="24"/>
      <c r="W37" s="24"/>
      <c r="X37" s="84"/>
      <c r="Y37" s="8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4"/>
      <c r="P38" s="50"/>
      <c r="Q38" s="53"/>
      <c r="R38" s="50"/>
      <c r="S38" s="50"/>
      <c r="T38" s="24"/>
      <c r="U38" s="24"/>
      <c r="V38" s="24"/>
      <c r="W38" s="24"/>
      <c r="X38" s="84"/>
      <c r="Y38" s="8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84"/>
      <c r="Y39" s="8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24"/>
      <c r="W40" s="24"/>
      <c r="X40" s="84"/>
      <c r="Y40" s="8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24"/>
      <c r="W41" s="24"/>
      <c r="X41" s="84"/>
      <c r="Y41" s="8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24"/>
      <c r="W42" s="24"/>
      <c r="X42" s="84"/>
      <c r="Y42" s="8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84"/>
      <c r="Y43" s="8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84"/>
      <c r="Y44" s="8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84"/>
      <c r="Y45" s="8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84"/>
      <c r="Y46" s="8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84"/>
      <c r="Y47" s="8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84"/>
      <c r="Y48" s="8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84"/>
      <c r="Y49" s="8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84"/>
      <c r="Y50" s="8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84"/>
      <c r="Y51" s="8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84"/>
      <c r="Y52" s="8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84"/>
      <c r="Y53" s="8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84"/>
      <c r="Y54" s="8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84"/>
      <c r="Y55" s="8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84"/>
      <c r="Y56" s="8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84"/>
      <c r="Y57" s="8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84"/>
      <c r="Y58" s="8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84"/>
      <c r="Y59" s="8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84"/>
      <c r="Y60" s="8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84"/>
      <c r="Y61" s="8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84"/>
      <c r="Y62" s="8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84"/>
      <c r="Y63" s="8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84"/>
      <c r="Y64" s="8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84"/>
      <c r="Y65" s="8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24"/>
      <c r="W66" s="24"/>
      <c r="X66" s="84"/>
      <c r="Y66" s="8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50"/>
      <c r="Q67" s="53"/>
      <c r="R67" s="50"/>
      <c r="S67" s="50"/>
      <c r="T67" s="24"/>
      <c r="U67" s="24"/>
      <c r="V67" s="24"/>
      <c r="W67" s="24"/>
      <c r="X67" s="84"/>
      <c r="Y67" s="8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50"/>
      <c r="Q68" s="53"/>
      <c r="R68" s="50"/>
      <c r="S68" s="50"/>
      <c r="T68" s="24"/>
      <c r="U68" s="24"/>
      <c r="V68" s="24"/>
      <c r="W68" s="24"/>
      <c r="X68" s="84"/>
      <c r="Y68" s="8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50"/>
      <c r="Q69" s="53"/>
      <c r="R69" s="50"/>
      <c r="S69" s="50"/>
      <c r="T69" s="24"/>
      <c r="U69" s="24"/>
      <c r="V69" s="24"/>
      <c r="W69" s="24"/>
      <c r="X69" s="84"/>
      <c r="Y69" s="8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4"/>
      <c r="P70" s="50"/>
      <c r="Q70" s="53"/>
      <c r="R70" s="50"/>
      <c r="S70" s="50"/>
      <c r="T70" s="24"/>
      <c r="U70" s="24"/>
      <c r="V70" s="24"/>
      <c r="W70" s="24"/>
      <c r="X70" s="84"/>
      <c r="Y70" s="8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4"/>
      <c r="P71" s="50"/>
      <c r="Q71" s="53"/>
      <c r="R71" s="50"/>
      <c r="S71" s="50"/>
      <c r="T71" s="24"/>
      <c r="U71" s="24"/>
      <c r="V71" s="24"/>
      <c r="W71" s="24"/>
      <c r="X71" s="84"/>
      <c r="Y71" s="8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50"/>
      <c r="Q72" s="53"/>
      <c r="R72" s="50"/>
      <c r="S72" s="50"/>
      <c r="T72" s="24"/>
      <c r="U72" s="24"/>
      <c r="V72" s="24"/>
      <c r="W72" s="24"/>
      <c r="X72" s="84"/>
      <c r="Y72" s="8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4"/>
      <c r="P73" s="50"/>
      <c r="Q73" s="53"/>
      <c r="R73" s="50"/>
      <c r="S73" s="50"/>
      <c r="T73" s="24"/>
      <c r="U73" s="24"/>
      <c r="V73" s="24"/>
      <c r="W73" s="24"/>
      <c r="X73" s="84"/>
      <c r="Y73" s="8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4"/>
      <c r="P74" s="50"/>
      <c r="Q74" s="53"/>
      <c r="R74" s="50"/>
      <c r="S74" s="50"/>
      <c r="T74" s="24"/>
      <c r="U74" s="24"/>
      <c r="V74" s="24"/>
      <c r="W74" s="24"/>
      <c r="X74" s="84"/>
      <c r="Y74" s="8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4"/>
      <c r="P75" s="50"/>
      <c r="Q75" s="53"/>
      <c r="R75" s="50"/>
      <c r="S75" s="50"/>
      <c r="T75" s="24"/>
      <c r="U75" s="24"/>
      <c r="V75" s="24"/>
      <c r="W75" s="24"/>
      <c r="X75" s="84"/>
      <c r="Y75" s="8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4"/>
      <c r="P76" s="50"/>
      <c r="Q76" s="53"/>
      <c r="R76" s="50"/>
      <c r="S76" s="50"/>
      <c r="T76" s="24"/>
      <c r="U76" s="24"/>
      <c r="V76" s="24"/>
      <c r="W76" s="24"/>
      <c r="X76" s="84"/>
      <c r="Y76" s="8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4"/>
      <c r="P77" s="50"/>
      <c r="Q77" s="53"/>
      <c r="R77" s="50"/>
      <c r="S77" s="50"/>
      <c r="T77" s="24"/>
      <c r="U77" s="24"/>
      <c r="V77" s="24"/>
      <c r="W77" s="24"/>
      <c r="X77" s="84"/>
      <c r="Y77" s="8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4"/>
      <c r="P78" s="50"/>
      <c r="Q78" s="53"/>
      <c r="R78" s="50"/>
      <c r="S78" s="50"/>
      <c r="T78" s="24"/>
      <c r="U78" s="24"/>
      <c r="V78" s="24"/>
      <c r="W78" s="24"/>
      <c r="X78" s="84"/>
      <c r="Y78" s="8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4"/>
      <c r="P79" s="50"/>
      <c r="Q79" s="53"/>
      <c r="R79" s="50"/>
      <c r="S79" s="50"/>
      <c r="T79" s="24"/>
      <c r="U79" s="24"/>
      <c r="V79" s="24"/>
      <c r="W79" s="24"/>
      <c r="X79" s="84"/>
      <c r="Y79" s="8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4"/>
      <c r="P80" s="50"/>
      <c r="Q80" s="53"/>
      <c r="R80" s="50"/>
      <c r="S80" s="50"/>
      <c r="T80" s="24"/>
      <c r="U80" s="24"/>
      <c r="V80" s="24"/>
      <c r="W80" s="24"/>
      <c r="X80" s="84"/>
      <c r="Y80" s="8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4"/>
      <c r="P81" s="50"/>
      <c r="Q81" s="53"/>
      <c r="R81" s="50"/>
      <c r="S81" s="50"/>
      <c r="T81" s="24"/>
      <c r="U81" s="24"/>
      <c r="V81" s="24"/>
      <c r="W81" s="24"/>
      <c r="X81" s="84"/>
      <c r="Y81" s="8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4"/>
      <c r="P82" s="50"/>
      <c r="Q82" s="53"/>
      <c r="R82" s="50"/>
      <c r="S82" s="50"/>
      <c r="T82" s="24"/>
      <c r="U82" s="24"/>
      <c r="V82" s="24"/>
      <c r="W82" s="24"/>
      <c r="X82" s="84"/>
      <c r="Y82" s="8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4"/>
      <c r="P83" s="50"/>
      <c r="Q83" s="53"/>
      <c r="R83" s="50"/>
      <c r="S83" s="50"/>
      <c r="T83" s="24"/>
      <c r="U83" s="24"/>
      <c r="V83" s="24"/>
      <c r="W83" s="24"/>
      <c r="X83" s="84"/>
      <c r="Y83" s="8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4"/>
      <c r="P84" s="50"/>
      <c r="Q84" s="53"/>
      <c r="R84" s="50"/>
      <c r="S84" s="50"/>
      <c r="T84" s="24"/>
      <c r="U84" s="24"/>
      <c r="V84" s="24"/>
      <c r="W84" s="24"/>
      <c r="X84" s="84"/>
      <c r="Y84" s="8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4"/>
      <c r="P85" s="50"/>
      <c r="Q85" s="53"/>
      <c r="R85" s="50"/>
      <c r="S85" s="50"/>
      <c r="T85" s="24"/>
      <c r="U85" s="24"/>
      <c r="V85" s="24"/>
      <c r="W85" s="24"/>
      <c r="X85" s="84"/>
      <c r="Y85" s="8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4"/>
      <c r="P86" s="50"/>
      <c r="Q86" s="53"/>
      <c r="R86" s="50"/>
      <c r="S86" s="50"/>
      <c r="T86" s="24"/>
      <c r="U86" s="24"/>
      <c r="V86" s="24"/>
      <c r="W86" s="24"/>
      <c r="X86" s="84"/>
      <c r="Y86" s="8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4"/>
      <c r="P87" s="50"/>
      <c r="Q87" s="53"/>
      <c r="R87" s="50"/>
      <c r="S87" s="50"/>
      <c r="T87" s="24"/>
      <c r="U87" s="24"/>
      <c r="V87" s="24"/>
      <c r="W87" s="24"/>
      <c r="X87" s="84"/>
      <c r="Y87" s="8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4"/>
      <c r="P88" s="50"/>
      <c r="Q88" s="53"/>
      <c r="R88" s="50"/>
      <c r="S88" s="50"/>
      <c r="T88" s="24"/>
      <c r="U88" s="24"/>
      <c r="V88" s="24"/>
      <c r="W88" s="24"/>
      <c r="X88" s="84"/>
      <c r="Y88" s="8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4"/>
      <c r="P89" s="50"/>
      <c r="Q89" s="53"/>
      <c r="R89" s="50"/>
      <c r="S89" s="50"/>
      <c r="T89" s="24"/>
      <c r="U89" s="24"/>
      <c r="V89" s="24"/>
      <c r="W89" s="24"/>
      <c r="X89" s="84"/>
      <c r="Y89" s="8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4"/>
      <c r="P90" s="50"/>
      <c r="Q90" s="53"/>
      <c r="R90" s="50"/>
      <c r="S90" s="50"/>
      <c r="T90" s="24"/>
      <c r="U90" s="24"/>
      <c r="V90" s="24"/>
      <c r="W90" s="24"/>
      <c r="X90" s="84"/>
      <c r="Y90" s="8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4"/>
      <c r="P91" s="50"/>
      <c r="Q91" s="53"/>
      <c r="R91" s="50"/>
      <c r="S91" s="50"/>
      <c r="T91" s="24"/>
      <c r="U91" s="24"/>
      <c r="V91" s="24"/>
      <c r="W91" s="24"/>
      <c r="X91" s="84"/>
      <c r="Y91" s="8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4"/>
      <c r="P92" s="50"/>
      <c r="Q92" s="53"/>
      <c r="R92" s="50"/>
      <c r="S92" s="50"/>
      <c r="T92" s="24"/>
      <c r="U92" s="24"/>
      <c r="V92" s="24"/>
      <c r="W92" s="24"/>
      <c r="X92" s="84"/>
      <c r="Y92" s="8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4"/>
      <c r="P93" s="50"/>
      <c r="Q93" s="53"/>
      <c r="R93" s="50"/>
      <c r="S93" s="50"/>
      <c r="T93" s="24"/>
      <c r="U93" s="24"/>
      <c r="V93" s="24"/>
      <c r="W93" s="24"/>
      <c r="X93" s="84"/>
      <c r="Y93" s="8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4"/>
      <c r="P94" s="50"/>
      <c r="Q94" s="53"/>
      <c r="R94" s="50"/>
      <c r="S94" s="50"/>
      <c r="T94" s="24"/>
      <c r="U94" s="24"/>
      <c r="V94" s="24"/>
      <c r="W94" s="24"/>
      <c r="X94" s="84"/>
      <c r="Y94" s="8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4"/>
      <c r="P95" s="50"/>
      <c r="Q95" s="53"/>
      <c r="R95" s="50"/>
      <c r="S95" s="50"/>
      <c r="T95" s="24"/>
      <c r="U95" s="24"/>
      <c r="V95" s="24"/>
      <c r="W95" s="24"/>
      <c r="X95" s="84"/>
      <c r="Y95" s="8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4"/>
      <c r="P96" s="50"/>
      <c r="Q96" s="53"/>
      <c r="R96" s="50"/>
      <c r="S96" s="50"/>
      <c r="T96" s="24"/>
      <c r="U96" s="24"/>
      <c r="V96" s="24"/>
      <c r="W96" s="24"/>
      <c r="X96" s="84"/>
      <c r="Y96" s="8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4"/>
      <c r="P97" s="50"/>
      <c r="Q97" s="53"/>
      <c r="R97" s="50"/>
      <c r="S97" s="50"/>
      <c r="T97" s="24"/>
      <c r="U97" s="24"/>
      <c r="V97" s="24"/>
      <c r="W97" s="24"/>
      <c r="X97" s="84"/>
      <c r="Y97" s="8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4"/>
      <c r="P98" s="50"/>
      <c r="Q98" s="53"/>
      <c r="R98" s="50"/>
      <c r="S98" s="50"/>
      <c r="T98" s="24"/>
      <c r="U98" s="24"/>
      <c r="V98" s="24"/>
      <c r="W98" s="24"/>
      <c r="X98" s="84"/>
      <c r="Y98" s="8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4"/>
      <c r="P99" s="50"/>
      <c r="Q99" s="53"/>
      <c r="R99" s="50"/>
      <c r="S99" s="50"/>
      <c r="T99" s="24"/>
      <c r="U99" s="24"/>
      <c r="V99" s="24"/>
      <c r="W99" s="24"/>
      <c r="X99" s="84"/>
      <c r="Y99" s="8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4"/>
      <c r="P100" s="50"/>
      <c r="Q100" s="53"/>
      <c r="R100" s="50"/>
      <c r="S100" s="50"/>
      <c r="T100" s="24"/>
      <c r="U100" s="24"/>
      <c r="V100" s="24"/>
      <c r="W100" s="24"/>
      <c r="X100" s="84"/>
      <c r="Y100" s="8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4"/>
      <c r="P101" s="50"/>
      <c r="Q101" s="53"/>
      <c r="R101" s="50"/>
      <c r="S101" s="50"/>
      <c r="T101" s="24"/>
      <c r="U101" s="24"/>
      <c r="V101" s="24"/>
      <c r="W101" s="24"/>
      <c r="X101" s="84"/>
      <c r="Y101" s="8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4"/>
      <c r="P102" s="50"/>
      <c r="Q102" s="53"/>
      <c r="R102" s="50"/>
      <c r="S102" s="50"/>
      <c r="T102" s="24"/>
      <c r="U102" s="24"/>
      <c r="V102" s="24"/>
      <c r="W102" s="24"/>
      <c r="X102" s="84"/>
      <c r="Y102" s="8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4"/>
      <c r="P103" s="50"/>
      <c r="Q103" s="53"/>
      <c r="R103" s="50"/>
      <c r="S103" s="50"/>
      <c r="T103" s="24"/>
      <c r="U103" s="24"/>
      <c r="V103" s="24"/>
      <c r="W103" s="24"/>
      <c r="X103" s="84"/>
      <c r="Y103" s="8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4"/>
      <c r="P104" s="50"/>
      <c r="Q104" s="53"/>
      <c r="R104" s="50"/>
      <c r="S104" s="50"/>
      <c r="T104" s="24"/>
      <c r="U104" s="24"/>
      <c r="V104" s="24"/>
      <c r="W104" s="24"/>
      <c r="X104" s="84"/>
      <c r="Y104" s="8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4"/>
      <c r="P105" s="50"/>
      <c r="Q105" s="53"/>
      <c r="R105" s="50"/>
      <c r="S105" s="50"/>
      <c r="T105" s="24"/>
      <c r="U105" s="24"/>
      <c r="V105" s="24"/>
      <c r="W105" s="24"/>
      <c r="X105" s="84"/>
      <c r="Y105" s="8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4"/>
      <c r="P106" s="50"/>
      <c r="Q106" s="53"/>
      <c r="R106" s="50"/>
      <c r="S106" s="50"/>
      <c r="T106" s="24"/>
      <c r="U106" s="24"/>
      <c r="V106" s="24"/>
      <c r="W106" s="24"/>
      <c r="X106" s="84"/>
      <c r="Y106" s="8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4"/>
      <c r="P107" s="50"/>
      <c r="Q107" s="53"/>
      <c r="R107" s="50"/>
      <c r="S107" s="50"/>
      <c r="T107" s="24"/>
      <c r="U107" s="24"/>
      <c r="V107" s="24"/>
      <c r="W107" s="24"/>
      <c r="X107" s="84"/>
      <c r="Y107" s="8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4"/>
      <c r="P108" s="50"/>
      <c r="Q108" s="53"/>
      <c r="R108" s="50"/>
      <c r="S108" s="50"/>
      <c r="T108" s="24"/>
      <c r="U108" s="24"/>
      <c r="V108" s="24"/>
      <c r="W108" s="24"/>
      <c r="X108" s="84"/>
      <c r="Y108" s="8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4"/>
      <c r="P109" s="50"/>
      <c r="Q109" s="53"/>
      <c r="R109" s="50"/>
      <c r="S109" s="50"/>
      <c r="T109" s="24"/>
      <c r="U109" s="24"/>
      <c r="V109" s="24"/>
      <c r="W109" s="24"/>
      <c r="X109" s="84"/>
      <c r="Y109" s="8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4"/>
      <c r="P110" s="50"/>
      <c r="Q110" s="53"/>
      <c r="R110" s="50"/>
      <c r="S110" s="50"/>
      <c r="T110" s="24"/>
      <c r="U110" s="24"/>
      <c r="V110" s="24"/>
      <c r="W110" s="24"/>
      <c r="X110" s="84"/>
      <c r="Y110" s="8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4"/>
      <c r="P111" s="50"/>
      <c r="Q111" s="53"/>
      <c r="R111" s="50"/>
      <c r="S111" s="50"/>
      <c r="T111" s="24"/>
      <c r="U111" s="24"/>
      <c r="V111" s="24"/>
      <c r="W111" s="24"/>
      <c r="X111" s="84"/>
      <c r="Y111" s="8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4"/>
      <c r="P112" s="50"/>
      <c r="Q112" s="53"/>
      <c r="R112" s="50"/>
      <c r="S112" s="50"/>
      <c r="T112" s="24"/>
      <c r="U112" s="24"/>
      <c r="V112" s="24"/>
      <c r="W112" s="24"/>
      <c r="X112" s="84"/>
      <c r="Y112" s="8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4"/>
      <c r="P113" s="50"/>
      <c r="Q113" s="53"/>
      <c r="R113" s="50"/>
      <c r="S113" s="50"/>
      <c r="T113" s="24"/>
      <c r="U113" s="24"/>
      <c r="V113" s="24"/>
      <c r="W113" s="24"/>
      <c r="X113" s="84"/>
      <c r="Y113" s="8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4"/>
      <c r="P114" s="50"/>
      <c r="Q114" s="53"/>
      <c r="R114" s="50"/>
      <c r="S114" s="50"/>
      <c r="T114" s="24"/>
      <c r="U114" s="24"/>
      <c r="V114" s="24"/>
      <c r="W114" s="24"/>
      <c r="X114" s="84"/>
      <c r="Y114" s="8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4"/>
      <c r="P115" s="50"/>
      <c r="Q115" s="53"/>
      <c r="R115" s="50"/>
      <c r="S115" s="50"/>
      <c r="T115" s="24"/>
      <c r="U115" s="24"/>
      <c r="V115" s="24"/>
      <c r="W115" s="24"/>
      <c r="X115" s="84"/>
      <c r="Y115" s="8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4"/>
      <c r="P116" s="50"/>
      <c r="Q116" s="53"/>
      <c r="R116" s="50"/>
      <c r="S116" s="50"/>
      <c r="T116" s="24"/>
      <c r="U116" s="24"/>
      <c r="V116" s="24"/>
      <c r="W116" s="24"/>
      <c r="X116" s="84"/>
      <c r="Y116" s="8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4"/>
      <c r="P117" s="50"/>
      <c r="Q117" s="53"/>
      <c r="R117" s="50"/>
      <c r="S117" s="50"/>
      <c r="T117" s="24"/>
      <c r="U117" s="24"/>
      <c r="V117" s="24"/>
      <c r="W117" s="24"/>
      <c r="X117" s="84"/>
      <c r="Y117" s="8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4"/>
      <c r="P118" s="50"/>
      <c r="Q118" s="53"/>
      <c r="R118" s="50"/>
      <c r="S118" s="50"/>
      <c r="T118" s="24"/>
      <c r="U118" s="24"/>
      <c r="V118" s="24"/>
      <c r="W118" s="24"/>
      <c r="X118" s="84"/>
      <c r="Y118" s="8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4"/>
      <c r="P119" s="50"/>
      <c r="Q119" s="53"/>
      <c r="R119" s="50"/>
      <c r="S119" s="50"/>
      <c r="T119" s="24"/>
      <c r="U119" s="24"/>
      <c r="V119" s="24"/>
      <c r="W119" s="24"/>
      <c r="X119" s="84"/>
      <c r="Y119" s="8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4"/>
      <c r="P120" s="50"/>
      <c r="Q120" s="53"/>
      <c r="R120" s="50"/>
      <c r="S120" s="50"/>
      <c r="T120" s="24"/>
      <c r="U120" s="24"/>
      <c r="V120" s="24"/>
      <c r="W120" s="24"/>
      <c r="X120" s="84"/>
      <c r="Y120" s="8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4"/>
      <c r="P121" s="50"/>
      <c r="Q121" s="53"/>
      <c r="R121" s="50"/>
      <c r="S121" s="50"/>
      <c r="T121" s="24"/>
      <c r="U121" s="24"/>
      <c r="V121" s="24"/>
      <c r="W121" s="24"/>
      <c r="X121" s="84"/>
      <c r="Y121" s="8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4"/>
      <c r="P122" s="50"/>
      <c r="Q122" s="53"/>
      <c r="R122" s="50"/>
      <c r="S122" s="50"/>
      <c r="T122" s="24"/>
      <c r="U122" s="24"/>
      <c r="V122" s="24"/>
      <c r="W122" s="24"/>
      <c r="X122" s="84"/>
      <c r="Y122" s="8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4"/>
      <c r="P123" s="50"/>
      <c r="Q123" s="53"/>
      <c r="R123" s="50"/>
      <c r="S123" s="50"/>
      <c r="T123" s="24"/>
      <c r="U123" s="24"/>
      <c r="V123" s="24"/>
      <c r="W123" s="24"/>
      <c r="X123" s="84"/>
      <c r="Y123" s="8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4"/>
      <c r="P124" s="50"/>
      <c r="Q124" s="53"/>
      <c r="R124" s="50"/>
      <c r="S124" s="50"/>
      <c r="T124" s="24"/>
      <c r="U124" s="24"/>
      <c r="V124" s="24"/>
      <c r="W124" s="24"/>
      <c r="X124" s="84"/>
      <c r="Y124" s="8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4"/>
      <c r="P125" s="50"/>
      <c r="Q125" s="53"/>
      <c r="R125" s="50"/>
      <c r="S125" s="50"/>
      <c r="T125" s="24"/>
      <c r="U125" s="24"/>
      <c r="V125" s="24"/>
      <c r="W125" s="24"/>
      <c r="X125" s="84"/>
      <c r="Y125" s="8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4"/>
      <c r="P126" s="50"/>
      <c r="Q126" s="53"/>
      <c r="R126" s="50"/>
      <c r="S126" s="50"/>
      <c r="T126" s="24"/>
      <c r="U126" s="24"/>
      <c r="V126" s="24"/>
      <c r="W126" s="24"/>
      <c r="X126" s="84"/>
      <c r="Y126" s="8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4"/>
      <c r="P127" s="50"/>
      <c r="Q127" s="53"/>
      <c r="R127" s="50"/>
      <c r="S127" s="50"/>
      <c r="T127" s="24"/>
      <c r="U127" s="24"/>
      <c r="V127" s="24"/>
      <c r="W127" s="24"/>
      <c r="X127" s="84"/>
      <c r="Y127" s="8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4"/>
      <c r="P128" s="50"/>
      <c r="Q128" s="53"/>
      <c r="R128" s="50"/>
      <c r="S128" s="50"/>
      <c r="T128" s="24"/>
      <c r="U128" s="24"/>
      <c r="V128" s="24"/>
      <c r="W128" s="24"/>
      <c r="X128" s="84"/>
      <c r="Y128" s="8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4"/>
      <c r="P129" s="50"/>
      <c r="Q129" s="53"/>
      <c r="R129" s="50"/>
      <c r="S129" s="50"/>
      <c r="T129" s="24"/>
      <c r="U129" s="24"/>
      <c r="V129" s="24"/>
      <c r="W129" s="24"/>
      <c r="X129" s="84"/>
      <c r="Y129" s="8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4"/>
      <c r="P130" s="50"/>
      <c r="Q130" s="53"/>
      <c r="R130" s="50"/>
      <c r="S130" s="50"/>
      <c r="T130" s="24"/>
      <c r="U130" s="24"/>
      <c r="V130" s="24"/>
      <c r="W130" s="24"/>
      <c r="X130" s="84"/>
      <c r="Y130" s="8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4"/>
      <c r="P131" s="50"/>
      <c r="Q131" s="53"/>
      <c r="R131" s="50"/>
      <c r="S131" s="50"/>
      <c r="T131" s="24"/>
      <c r="U131" s="24"/>
      <c r="V131" s="24"/>
      <c r="W131" s="24"/>
      <c r="X131" s="84"/>
      <c r="Y131" s="8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4"/>
      <c r="P132" s="50"/>
      <c r="Q132" s="53"/>
      <c r="R132" s="50"/>
      <c r="S132" s="50"/>
      <c r="T132" s="24"/>
      <c r="U132" s="24"/>
      <c r="V132" s="24"/>
      <c r="W132" s="24"/>
      <c r="X132" s="84"/>
      <c r="Y132" s="8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4"/>
      <c r="P133" s="50"/>
      <c r="Q133" s="53"/>
      <c r="R133" s="50"/>
      <c r="S133" s="50"/>
      <c r="T133" s="24"/>
      <c r="U133" s="24"/>
      <c r="V133" s="24"/>
      <c r="W133" s="24"/>
      <c r="X133" s="84"/>
      <c r="Y133" s="8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4"/>
      <c r="P134" s="50"/>
      <c r="Q134" s="53"/>
      <c r="R134" s="50"/>
      <c r="S134" s="50"/>
      <c r="T134" s="24"/>
      <c r="U134" s="24"/>
      <c r="V134" s="24"/>
      <c r="W134" s="24"/>
      <c r="X134" s="84"/>
      <c r="Y134" s="8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4"/>
      <c r="P135" s="50"/>
      <c r="Q135" s="53"/>
      <c r="R135" s="50"/>
      <c r="S135" s="50"/>
      <c r="T135" s="24"/>
      <c r="U135" s="24"/>
      <c r="V135" s="24"/>
      <c r="W135" s="24"/>
      <c r="X135" s="84"/>
      <c r="Y135" s="8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4"/>
      <c r="P136" s="50"/>
      <c r="Q136" s="53"/>
      <c r="R136" s="50"/>
      <c r="S136" s="50"/>
      <c r="T136" s="24"/>
      <c r="U136" s="24"/>
      <c r="V136" s="24"/>
      <c r="W136" s="24"/>
      <c r="X136" s="84"/>
      <c r="Y136" s="8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4"/>
      <c r="P137" s="50"/>
      <c r="Q137" s="53"/>
      <c r="R137" s="50"/>
      <c r="S137" s="50"/>
      <c r="T137" s="24"/>
      <c r="U137" s="24"/>
      <c r="V137" s="24"/>
      <c r="W137" s="24"/>
      <c r="X137" s="84"/>
      <c r="Y137" s="8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4"/>
      <c r="P138" s="50"/>
      <c r="Q138" s="53"/>
      <c r="R138" s="50"/>
      <c r="S138" s="50"/>
      <c r="T138" s="24"/>
      <c r="U138" s="24"/>
      <c r="V138" s="24"/>
      <c r="W138" s="24"/>
      <c r="X138" s="84"/>
      <c r="Y138" s="8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4"/>
      <c r="P139" s="50"/>
      <c r="Q139" s="53"/>
      <c r="R139" s="50"/>
      <c r="S139" s="50"/>
      <c r="T139" s="24"/>
      <c r="U139" s="24"/>
      <c r="V139" s="24"/>
      <c r="W139" s="24"/>
      <c r="X139" s="84"/>
      <c r="Y139" s="8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4"/>
      <c r="P140" s="50"/>
      <c r="Q140" s="53"/>
      <c r="R140" s="50"/>
      <c r="S140" s="50"/>
      <c r="T140" s="24"/>
      <c r="U140" s="24"/>
      <c r="V140" s="24"/>
      <c r="W140" s="24"/>
      <c r="X140" s="84"/>
      <c r="Y140" s="8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4"/>
      <c r="P141" s="50"/>
      <c r="Q141" s="53"/>
      <c r="R141" s="50"/>
      <c r="S141" s="50"/>
      <c r="T141" s="24"/>
      <c r="U141" s="24"/>
      <c r="V141" s="24"/>
      <c r="W141" s="24"/>
      <c r="X141" s="84"/>
      <c r="Y141" s="8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4"/>
      <c r="P142" s="50"/>
      <c r="Q142" s="53"/>
      <c r="R142" s="50"/>
      <c r="S142" s="50"/>
      <c r="T142" s="24"/>
      <c r="U142" s="24"/>
      <c r="V142" s="24"/>
      <c r="W142" s="24"/>
      <c r="X142" s="84"/>
      <c r="Y142" s="8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4"/>
      <c r="P143" s="50"/>
      <c r="Q143" s="53"/>
      <c r="R143" s="50"/>
      <c r="S143" s="50"/>
      <c r="T143" s="24"/>
      <c r="U143" s="24"/>
      <c r="V143" s="24"/>
      <c r="W143" s="24"/>
      <c r="X143" s="84"/>
      <c r="Y143" s="8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4"/>
      <c r="P144" s="50"/>
      <c r="Q144" s="53"/>
      <c r="R144" s="50"/>
      <c r="S144" s="50"/>
      <c r="T144" s="24"/>
      <c r="U144" s="24"/>
      <c r="V144" s="24"/>
      <c r="W144" s="24"/>
      <c r="X144" s="84"/>
      <c r="Y144" s="8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4"/>
      <c r="P145" s="50"/>
      <c r="Q145" s="53"/>
      <c r="R145" s="50"/>
      <c r="S145" s="50"/>
      <c r="T145" s="24"/>
      <c r="U145" s="24"/>
      <c r="V145" s="24"/>
      <c r="W145" s="24"/>
      <c r="X145" s="84"/>
      <c r="Y145" s="8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4"/>
      <c r="P146" s="50"/>
      <c r="Q146" s="53"/>
      <c r="R146" s="50"/>
      <c r="S146" s="50"/>
      <c r="T146" s="24"/>
      <c r="U146" s="24"/>
      <c r="V146" s="24"/>
      <c r="W146" s="24"/>
      <c r="X146" s="84"/>
      <c r="Y146" s="8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4"/>
      <c r="P147" s="50"/>
      <c r="Q147" s="53"/>
      <c r="R147" s="50"/>
      <c r="S147" s="50"/>
      <c r="T147" s="24"/>
      <c r="U147" s="24"/>
      <c r="V147" s="24"/>
      <c r="W147" s="24"/>
      <c r="X147" s="84"/>
      <c r="Y147" s="8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4"/>
      <c r="P148" s="50"/>
      <c r="Q148" s="53"/>
      <c r="R148" s="50"/>
      <c r="S148" s="50"/>
      <c r="T148" s="24"/>
      <c r="U148" s="24"/>
      <c r="V148" s="24"/>
      <c r="W148" s="24"/>
      <c r="X148" s="84"/>
      <c r="Y148" s="8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4"/>
      <c r="P149" s="50"/>
      <c r="Q149" s="53"/>
      <c r="R149" s="50"/>
      <c r="S149" s="50"/>
      <c r="T149" s="24"/>
      <c r="U149" s="24"/>
      <c r="V149" s="24"/>
      <c r="W149" s="24"/>
      <c r="X149" s="84"/>
      <c r="Y149" s="8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4"/>
      <c r="P150" s="50"/>
      <c r="Q150" s="53"/>
      <c r="R150" s="50"/>
      <c r="S150" s="50"/>
      <c r="T150" s="24"/>
      <c r="U150" s="24"/>
      <c r="V150" s="24"/>
      <c r="W150" s="24"/>
      <c r="X150" s="84"/>
      <c r="Y150" s="8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4"/>
      <c r="P151" s="50"/>
      <c r="Q151" s="53"/>
      <c r="R151" s="50"/>
      <c r="S151" s="50"/>
      <c r="T151" s="24"/>
      <c r="U151" s="24"/>
      <c r="V151" s="24"/>
      <c r="W151" s="24"/>
      <c r="X151" s="84"/>
      <c r="Y151" s="8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4"/>
      <c r="P152" s="50"/>
      <c r="Q152" s="53"/>
      <c r="R152" s="50"/>
      <c r="S152" s="50"/>
      <c r="T152" s="24"/>
      <c r="U152" s="24"/>
      <c r="V152" s="24"/>
      <c r="W152" s="24"/>
      <c r="X152" s="84"/>
      <c r="Y152" s="8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</sheetData>
  <sortState ref="B4:AE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6" t="s">
        <v>58</v>
      </c>
      <c r="F1" s="98"/>
      <c r="G1" s="99"/>
      <c r="H1" s="99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8"/>
      <c r="AB1" s="98"/>
      <c r="AC1" s="99"/>
      <c r="AD1" s="99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9" t="s">
        <v>52</v>
      </c>
      <c r="C2" s="90"/>
      <c r="D2" s="91"/>
      <c r="E2" s="13" t="s">
        <v>13</v>
      </c>
      <c r="F2" s="14"/>
      <c r="G2" s="14"/>
      <c r="H2" s="14"/>
      <c r="I2" s="20"/>
      <c r="J2" s="15"/>
      <c r="K2" s="93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100" t="s">
        <v>66</v>
      </c>
      <c r="Y2" s="101"/>
      <c r="Z2" s="102"/>
      <c r="AA2" s="13" t="s">
        <v>13</v>
      </c>
      <c r="AB2" s="14"/>
      <c r="AC2" s="14"/>
      <c r="AD2" s="14"/>
      <c r="AE2" s="20"/>
      <c r="AF2" s="15"/>
      <c r="AG2" s="93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103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68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68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1">
        <v>1996</v>
      </c>
      <c r="C4" s="34" t="s">
        <v>54</v>
      </c>
      <c r="D4" s="2" t="s">
        <v>45</v>
      </c>
      <c r="E4" s="31">
        <v>4</v>
      </c>
      <c r="F4" s="31">
        <v>1</v>
      </c>
      <c r="G4" s="31">
        <v>0</v>
      </c>
      <c r="H4" s="32">
        <v>3</v>
      </c>
      <c r="I4" s="31">
        <v>12</v>
      </c>
      <c r="J4" s="44"/>
      <c r="K4" s="30"/>
      <c r="L4" s="104"/>
      <c r="M4" s="18"/>
      <c r="N4" s="18"/>
      <c r="O4" s="18"/>
      <c r="P4" s="24"/>
      <c r="Q4" s="31"/>
      <c r="R4" s="31"/>
      <c r="S4" s="32"/>
      <c r="T4" s="31"/>
      <c r="U4" s="31"/>
      <c r="V4" s="105"/>
      <c r="W4" s="30"/>
      <c r="X4" s="31"/>
      <c r="Y4" s="31"/>
      <c r="Z4" s="2"/>
      <c r="AA4" s="31"/>
      <c r="AB4" s="31"/>
      <c r="AC4" s="31"/>
      <c r="AD4" s="31"/>
      <c r="AE4" s="31"/>
      <c r="AF4" s="37"/>
      <c r="AG4" s="128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6"/>
      <c r="AS4" s="107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1">
        <v>1997</v>
      </c>
      <c r="C5" s="34" t="s">
        <v>53</v>
      </c>
      <c r="D5" s="2" t="s">
        <v>45</v>
      </c>
      <c r="E5" s="31">
        <v>20</v>
      </c>
      <c r="F5" s="31">
        <v>1</v>
      </c>
      <c r="G5" s="31">
        <v>1</v>
      </c>
      <c r="H5" s="32">
        <v>15</v>
      </c>
      <c r="I5" s="31">
        <v>40</v>
      </c>
      <c r="J5" s="44"/>
      <c r="K5" s="30"/>
      <c r="L5" s="104"/>
      <c r="M5" s="18"/>
      <c r="N5" s="18"/>
      <c r="O5" s="18"/>
      <c r="P5" s="24"/>
      <c r="Q5" s="31"/>
      <c r="R5" s="31"/>
      <c r="S5" s="32"/>
      <c r="T5" s="31"/>
      <c r="U5" s="31"/>
      <c r="V5" s="105"/>
      <c r="W5" s="30"/>
      <c r="X5" s="31"/>
      <c r="Y5" s="31"/>
      <c r="Z5" s="2"/>
      <c r="AA5" s="31"/>
      <c r="AB5" s="31"/>
      <c r="AC5" s="31"/>
      <c r="AD5" s="31"/>
      <c r="AE5" s="31"/>
      <c r="AF5" s="37"/>
      <c r="AG5" s="128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6"/>
      <c r="AS5" s="107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1"/>
      <c r="C6" s="34"/>
      <c r="D6" s="2"/>
      <c r="E6" s="31"/>
      <c r="F6" s="31"/>
      <c r="G6" s="31"/>
      <c r="H6" s="32"/>
      <c r="I6" s="31"/>
      <c r="J6" s="44"/>
      <c r="K6" s="30"/>
      <c r="L6" s="104"/>
      <c r="M6" s="18"/>
      <c r="N6" s="18"/>
      <c r="O6" s="18"/>
      <c r="P6" s="24"/>
      <c r="Q6" s="31"/>
      <c r="R6" s="31"/>
      <c r="S6" s="32"/>
      <c r="T6" s="31"/>
      <c r="U6" s="31"/>
      <c r="V6" s="105"/>
      <c r="W6" s="30"/>
      <c r="X6" s="31"/>
      <c r="Y6" s="31"/>
      <c r="Z6" s="2"/>
      <c r="AA6" s="31"/>
      <c r="AB6" s="31"/>
      <c r="AC6" s="31"/>
      <c r="AD6" s="31"/>
      <c r="AE6" s="31"/>
      <c r="AF6" s="37"/>
      <c r="AG6" s="128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6"/>
      <c r="AS6" s="107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1">
        <v>1999</v>
      </c>
      <c r="C7" s="34" t="s">
        <v>42</v>
      </c>
      <c r="D7" s="2" t="s">
        <v>55</v>
      </c>
      <c r="E7" s="31"/>
      <c r="F7" s="31"/>
      <c r="G7" s="31"/>
      <c r="H7" s="32"/>
      <c r="I7" s="31"/>
      <c r="J7" s="44"/>
      <c r="K7" s="30"/>
      <c r="L7" s="104"/>
      <c r="M7" s="18"/>
      <c r="N7" s="18"/>
      <c r="O7" s="18"/>
      <c r="P7" s="24"/>
      <c r="Q7" s="31"/>
      <c r="R7" s="31"/>
      <c r="S7" s="32"/>
      <c r="T7" s="31"/>
      <c r="U7" s="31"/>
      <c r="V7" s="105"/>
      <c r="W7" s="30"/>
      <c r="X7" s="31"/>
      <c r="Y7" s="31"/>
      <c r="Z7" s="2"/>
      <c r="AA7" s="31"/>
      <c r="AB7" s="31"/>
      <c r="AC7" s="31"/>
      <c r="AD7" s="31"/>
      <c r="AE7" s="31"/>
      <c r="AF7" s="37"/>
      <c r="AG7" s="128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6"/>
      <c r="AS7" s="107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1"/>
      <c r="C8" s="34"/>
      <c r="D8" s="2"/>
      <c r="E8" s="31"/>
      <c r="F8" s="31"/>
      <c r="G8" s="31"/>
      <c r="H8" s="32"/>
      <c r="I8" s="31"/>
      <c r="J8" s="44"/>
      <c r="K8" s="30"/>
      <c r="L8" s="104"/>
      <c r="M8" s="18"/>
      <c r="N8" s="18"/>
      <c r="O8" s="18"/>
      <c r="P8" s="24"/>
      <c r="Q8" s="31"/>
      <c r="R8" s="31"/>
      <c r="S8" s="32"/>
      <c r="T8" s="31"/>
      <c r="U8" s="31"/>
      <c r="V8" s="105"/>
      <c r="W8" s="30"/>
      <c r="X8" s="31"/>
      <c r="Y8" s="31"/>
      <c r="Z8" s="2"/>
      <c r="AA8" s="31"/>
      <c r="AB8" s="31"/>
      <c r="AC8" s="31"/>
      <c r="AD8" s="31"/>
      <c r="AE8" s="31"/>
      <c r="AF8" s="37"/>
      <c r="AG8" s="128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6"/>
      <c r="AS8" s="107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1"/>
      <c r="C9" s="34"/>
      <c r="D9" s="2"/>
      <c r="E9" s="31"/>
      <c r="F9" s="31"/>
      <c r="G9" s="31"/>
      <c r="H9" s="32"/>
      <c r="I9" s="31"/>
      <c r="J9" s="44"/>
      <c r="K9" s="30"/>
      <c r="L9" s="104"/>
      <c r="M9" s="18"/>
      <c r="N9" s="18"/>
      <c r="O9" s="18"/>
      <c r="P9" s="24"/>
      <c r="Q9" s="31"/>
      <c r="R9" s="31"/>
      <c r="S9" s="32"/>
      <c r="T9" s="31"/>
      <c r="U9" s="31"/>
      <c r="V9" s="105"/>
      <c r="W9" s="30"/>
      <c r="X9" s="31">
        <v>2001</v>
      </c>
      <c r="Y9" s="31" t="s">
        <v>40</v>
      </c>
      <c r="Z9" s="2" t="s">
        <v>37</v>
      </c>
      <c r="AA9" s="31">
        <v>16</v>
      </c>
      <c r="AB9" s="31">
        <v>4</v>
      </c>
      <c r="AC9" s="31">
        <v>8</v>
      </c>
      <c r="AD9" s="31">
        <v>31</v>
      </c>
      <c r="AE9" s="31">
        <v>87</v>
      </c>
      <c r="AF9" s="37">
        <v>0.70730000000000004</v>
      </c>
      <c r="AG9" s="128">
        <v>123</v>
      </c>
      <c r="AH9" s="18"/>
      <c r="AI9" s="18"/>
      <c r="AJ9" s="18"/>
      <c r="AK9" s="18"/>
      <c r="AL9" s="24"/>
      <c r="AM9" s="31">
        <v>2</v>
      </c>
      <c r="AN9" s="31">
        <v>0</v>
      </c>
      <c r="AO9" s="31">
        <v>1</v>
      </c>
      <c r="AP9" s="31">
        <v>2</v>
      </c>
      <c r="AQ9" s="31">
        <v>8</v>
      </c>
      <c r="AR9" s="106">
        <v>0.57140000000000002</v>
      </c>
      <c r="AS9" s="107">
        <v>14</v>
      </c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1"/>
      <c r="C10" s="34"/>
      <c r="D10" s="2"/>
      <c r="E10" s="31"/>
      <c r="F10" s="31"/>
      <c r="G10" s="31"/>
      <c r="H10" s="32"/>
      <c r="I10" s="31"/>
      <c r="J10" s="44"/>
      <c r="K10" s="30"/>
      <c r="L10" s="104"/>
      <c r="M10" s="18"/>
      <c r="N10" s="18"/>
      <c r="O10" s="18"/>
      <c r="P10" s="24"/>
      <c r="Q10" s="31"/>
      <c r="R10" s="31"/>
      <c r="S10" s="32"/>
      <c r="T10" s="31"/>
      <c r="U10" s="31"/>
      <c r="V10" s="105"/>
      <c r="W10" s="30"/>
      <c r="X10" s="31">
        <v>2002</v>
      </c>
      <c r="Y10" s="31" t="s">
        <v>41</v>
      </c>
      <c r="Z10" s="2" t="s">
        <v>37</v>
      </c>
      <c r="AA10" s="31">
        <v>15</v>
      </c>
      <c r="AB10" s="31">
        <v>0</v>
      </c>
      <c r="AC10" s="31">
        <v>0</v>
      </c>
      <c r="AD10" s="31">
        <v>18</v>
      </c>
      <c r="AE10" s="31">
        <v>37</v>
      </c>
      <c r="AF10" s="37">
        <v>0.62709999999999999</v>
      </c>
      <c r="AG10" s="128">
        <v>59</v>
      </c>
      <c r="AH10" s="18"/>
      <c r="AI10" s="18"/>
      <c r="AJ10" s="18"/>
      <c r="AK10" s="18"/>
      <c r="AL10" s="24"/>
      <c r="AM10" s="31">
        <v>4</v>
      </c>
      <c r="AN10" s="31">
        <v>0</v>
      </c>
      <c r="AO10" s="31">
        <v>2</v>
      </c>
      <c r="AP10" s="31">
        <v>1</v>
      </c>
      <c r="AQ10" s="31">
        <v>7</v>
      </c>
      <c r="AR10" s="106">
        <v>0.4375</v>
      </c>
      <c r="AS10" s="107">
        <v>16</v>
      </c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1"/>
      <c r="C11" s="34"/>
      <c r="D11" s="2"/>
      <c r="E11" s="31"/>
      <c r="F11" s="31"/>
      <c r="G11" s="31"/>
      <c r="H11" s="32"/>
      <c r="I11" s="31"/>
      <c r="J11" s="44"/>
      <c r="K11" s="30"/>
      <c r="L11" s="104"/>
      <c r="M11" s="18"/>
      <c r="N11" s="18"/>
      <c r="O11" s="18"/>
      <c r="P11" s="24"/>
      <c r="Q11" s="31"/>
      <c r="R11" s="31"/>
      <c r="S11" s="32"/>
      <c r="T11" s="31"/>
      <c r="U11" s="31"/>
      <c r="V11" s="105"/>
      <c r="W11" s="30"/>
      <c r="X11" s="31"/>
      <c r="Y11" s="31"/>
      <c r="Z11" s="2"/>
      <c r="AA11" s="31"/>
      <c r="AB11" s="31"/>
      <c r="AC11" s="31"/>
      <c r="AD11" s="31"/>
      <c r="AE11" s="31"/>
      <c r="AF11" s="37"/>
      <c r="AG11" s="128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6"/>
      <c r="AS11" s="107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1"/>
      <c r="C12" s="34"/>
      <c r="D12" s="2"/>
      <c r="E12" s="31"/>
      <c r="F12" s="31"/>
      <c r="G12" s="31"/>
      <c r="H12" s="32"/>
      <c r="I12" s="31"/>
      <c r="J12" s="44"/>
      <c r="K12" s="30"/>
      <c r="L12" s="104"/>
      <c r="M12" s="18"/>
      <c r="N12" s="18"/>
      <c r="O12" s="18"/>
      <c r="P12" s="24"/>
      <c r="Q12" s="31"/>
      <c r="R12" s="31"/>
      <c r="S12" s="32"/>
      <c r="T12" s="31"/>
      <c r="U12" s="31"/>
      <c r="V12" s="105"/>
      <c r="W12" s="30"/>
      <c r="X12" s="31">
        <v>2004</v>
      </c>
      <c r="Y12" s="31" t="s">
        <v>41</v>
      </c>
      <c r="Z12" s="2" t="s">
        <v>37</v>
      </c>
      <c r="AA12" s="31">
        <v>13</v>
      </c>
      <c r="AB12" s="31">
        <v>0</v>
      </c>
      <c r="AC12" s="31">
        <v>5</v>
      </c>
      <c r="AD12" s="31">
        <v>10</v>
      </c>
      <c r="AE12" s="31">
        <v>34</v>
      </c>
      <c r="AF12" s="37">
        <v>0.53120000000000001</v>
      </c>
      <c r="AG12" s="128">
        <v>64</v>
      </c>
      <c r="AH12" s="18"/>
      <c r="AI12" s="18"/>
      <c r="AJ12" s="18"/>
      <c r="AK12" s="18"/>
      <c r="AL12" s="24"/>
      <c r="AM12" s="31">
        <v>4</v>
      </c>
      <c r="AN12" s="31">
        <v>1</v>
      </c>
      <c r="AO12" s="31">
        <v>1</v>
      </c>
      <c r="AP12" s="31">
        <v>4</v>
      </c>
      <c r="AQ12" s="31">
        <v>13</v>
      </c>
      <c r="AR12" s="106">
        <v>0.56520000000000004</v>
      </c>
      <c r="AS12" s="107">
        <v>23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1">
        <v>2005</v>
      </c>
      <c r="C13" s="34" t="s">
        <v>42</v>
      </c>
      <c r="D13" s="2" t="s">
        <v>37</v>
      </c>
      <c r="E13" s="31">
        <v>20</v>
      </c>
      <c r="F13" s="31">
        <v>0</v>
      </c>
      <c r="G13" s="31">
        <v>1</v>
      </c>
      <c r="H13" s="32">
        <v>10</v>
      </c>
      <c r="I13" s="31">
        <v>42</v>
      </c>
      <c r="J13" s="44">
        <v>0.47727272727272729</v>
      </c>
      <c r="K13" s="30">
        <v>88</v>
      </c>
      <c r="L13" s="104"/>
      <c r="M13" s="18"/>
      <c r="N13" s="18"/>
      <c r="O13" s="18"/>
      <c r="P13" s="24"/>
      <c r="Q13" s="31">
        <v>3</v>
      </c>
      <c r="R13" s="31">
        <v>0</v>
      </c>
      <c r="S13" s="32">
        <v>0</v>
      </c>
      <c r="T13" s="31">
        <v>3</v>
      </c>
      <c r="U13" s="31">
        <v>10</v>
      </c>
      <c r="V13" s="105"/>
      <c r="W13" s="30"/>
      <c r="X13" s="31"/>
      <c r="Y13" s="31"/>
      <c r="Z13" s="2"/>
      <c r="AA13" s="31"/>
      <c r="AB13" s="31"/>
      <c r="AC13" s="31"/>
      <c r="AD13" s="31"/>
      <c r="AE13" s="31"/>
      <c r="AF13" s="37"/>
      <c r="AG13" s="128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06"/>
      <c r="AS13" s="107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1">
        <v>2006</v>
      </c>
      <c r="C14" s="34" t="s">
        <v>43</v>
      </c>
      <c r="D14" s="2" t="s">
        <v>37</v>
      </c>
      <c r="E14" s="31">
        <v>22</v>
      </c>
      <c r="F14" s="31">
        <v>3</v>
      </c>
      <c r="G14" s="31">
        <v>3</v>
      </c>
      <c r="H14" s="32">
        <v>21</v>
      </c>
      <c r="I14" s="31">
        <v>79</v>
      </c>
      <c r="J14" s="44">
        <v>0.66949152542372881</v>
      </c>
      <c r="K14" s="30">
        <v>118</v>
      </c>
      <c r="L14" s="104"/>
      <c r="M14" s="18"/>
      <c r="N14" s="18"/>
      <c r="O14" s="18"/>
      <c r="P14" s="24"/>
      <c r="Q14" s="31">
        <v>5</v>
      </c>
      <c r="R14" s="31">
        <v>0</v>
      </c>
      <c r="S14" s="32">
        <v>0</v>
      </c>
      <c r="T14" s="31">
        <v>3</v>
      </c>
      <c r="U14" s="31">
        <v>15</v>
      </c>
      <c r="V14" s="105"/>
      <c r="W14" s="30"/>
      <c r="X14" s="31"/>
      <c r="Y14" s="31"/>
      <c r="Z14" s="2"/>
      <c r="AA14" s="31"/>
      <c r="AB14" s="31"/>
      <c r="AC14" s="31"/>
      <c r="AD14" s="31"/>
      <c r="AE14" s="31"/>
      <c r="AF14" s="37"/>
      <c r="AG14" s="128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06"/>
      <c r="AS14" s="107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1"/>
      <c r="C15" s="34"/>
      <c r="D15" s="2"/>
      <c r="E15" s="31"/>
      <c r="F15" s="31"/>
      <c r="G15" s="31"/>
      <c r="H15" s="32"/>
      <c r="I15" s="31"/>
      <c r="J15" s="44"/>
      <c r="K15" s="30"/>
      <c r="L15" s="104"/>
      <c r="M15" s="18"/>
      <c r="N15" s="18"/>
      <c r="O15" s="18"/>
      <c r="P15" s="24"/>
      <c r="Q15" s="31"/>
      <c r="R15" s="31"/>
      <c r="S15" s="32"/>
      <c r="T15" s="31"/>
      <c r="U15" s="31"/>
      <c r="V15" s="105"/>
      <c r="W15" s="30"/>
      <c r="X15" s="31"/>
      <c r="Y15" s="31"/>
      <c r="Z15" s="2"/>
      <c r="AA15" s="31"/>
      <c r="AB15" s="31"/>
      <c r="AC15" s="31"/>
      <c r="AD15" s="31"/>
      <c r="AE15" s="31"/>
      <c r="AF15" s="37"/>
      <c r="AG15" s="128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06"/>
      <c r="AS15" s="107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1"/>
      <c r="C16" s="34"/>
      <c r="D16" s="2"/>
      <c r="E16" s="31"/>
      <c r="F16" s="31"/>
      <c r="G16" s="31"/>
      <c r="H16" s="32"/>
      <c r="I16" s="31"/>
      <c r="J16" s="44"/>
      <c r="K16" s="30"/>
      <c r="L16" s="104"/>
      <c r="M16" s="18"/>
      <c r="N16" s="18"/>
      <c r="O16" s="18"/>
      <c r="P16" s="24"/>
      <c r="Q16" s="31"/>
      <c r="R16" s="31"/>
      <c r="S16" s="32"/>
      <c r="T16" s="31"/>
      <c r="U16" s="31"/>
      <c r="V16" s="105"/>
      <c r="W16" s="30"/>
      <c r="X16" s="31">
        <v>2008</v>
      </c>
      <c r="Y16" s="31" t="s">
        <v>41</v>
      </c>
      <c r="Z16" s="2" t="s">
        <v>37</v>
      </c>
      <c r="AA16" s="31">
        <v>13</v>
      </c>
      <c r="AB16" s="31">
        <v>1</v>
      </c>
      <c r="AC16" s="31">
        <v>2</v>
      </c>
      <c r="AD16" s="31">
        <v>16</v>
      </c>
      <c r="AE16" s="31">
        <v>32</v>
      </c>
      <c r="AF16" s="37">
        <v>0.57140000000000002</v>
      </c>
      <c r="AG16" s="128">
        <v>56</v>
      </c>
      <c r="AH16" s="18"/>
      <c r="AI16" s="18"/>
      <c r="AJ16" s="18"/>
      <c r="AK16" s="18"/>
      <c r="AL16" s="24"/>
      <c r="AM16" s="31">
        <v>5</v>
      </c>
      <c r="AN16" s="31">
        <v>0</v>
      </c>
      <c r="AO16" s="31">
        <v>1</v>
      </c>
      <c r="AP16" s="31">
        <v>6</v>
      </c>
      <c r="AQ16" s="31">
        <v>12</v>
      </c>
      <c r="AR16" s="106">
        <v>0.70579999999999998</v>
      </c>
      <c r="AS16" s="107">
        <v>17</v>
      </c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1">
        <v>2009</v>
      </c>
      <c r="C17" s="34" t="s">
        <v>44</v>
      </c>
      <c r="D17" s="2" t="s">
        <v>37</v>
      </c>
      <c r="E17" s="31">
        <v>14</v>
      </c>
      <c r="F17" s="31">
        <v>0</v>
      </c>
      <c r="G17" s="31">
        <v>2</v>
      </c>
      <c r="H17" s="32">
        <v>4</v>
      </c>
      <c r="I17" s="31">
        <v>24</v>
      </c>
      <c r="J17" s="44">
        <v>0.36923076923076925</v>
      </c>
      <c r="K17" s="30">
        <v>65</v>
      </c>
      <c r="L17" s="104"/>
      <c r="M17" s="18"/>
      <c r="N17" s="18"/>
      <c r="O17" s="18"/>
      <c r="P17" s="24"/>
      <c r="Q17" s="31"/>
      <c r="R17" s="31"/>
      <c r="S17" s="32"/>
      <c r="T17" s="31"/>
      <c r="U17" s="31"/>
      <c r="V17" s="105"/>
      <c r="W17" s="30"/>
      <c r="X17" s="31"/>
      <c r="Y17" s="31"/>
      <c r="Z17" s="2"/>
      <c r="AA17" s="31"/>
      <c r="AB17" s="31"/>
      <c r="AC17" s="31"/>
      <c r="AD17" s="31"/>
      <c r="AE17" s="31"/>
      <c r="AF17" s="37"/>
      <c r="AG17" s="128"/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06"/>
      <c r="AS17" s="107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1"/>
      <c r="C18" s="34"/>
      <c r="D18" s="2"/>
      <c r="E18" s="31"/>
      <c r="F18" s="31"/>
      <c r="G18" s="31"/>
      <c r="H18" s="32"/>
      <c r="I18" s="31"/>
      <c r="J18" s="44"/>
      <c r="K18" s="30"/>
      <c r="L18" s="104"/>
      <c r="M18" s="18"/>
      <c r="N18" s="18"/>
      <c r="O18" s="18"/>
      <c r="P18" s="24"/>
      <c r="Q18" s="31"/>
      <c r="R18" s="31"/>
      <c r="S18" s="32"/>
      <c r="T18" s="31"/>
      <c r="U18" s="31"/>
      <c r="V18" s="105"/>
      <c r="W18" s="30"/>
      <c r="X18" s="31"/>
      <c r="Y18" s="31"/>
      <c r="Z18" s="2"/>
      <c r="AA18" s="31"/>
      <c r="AB18" s="31"/>
      <c r="AC18" s="31"/>
      <c r="AD18" s="31"/>
      <c r="AE18" s="31"/>
      <c r="AF18" s="37"/>
      <c r="AG18" s="128"/>
      <c r="AH18" s="18"/>
      <c r="AI18" s="18"/>
      <c r="AJ18" s="18"/>
      <c r="AK18" s="18"/>
      <c r="AL18" s="24"/>
      <c r="AM18" s="31"/>
      <c r="AN18" s="31"/>
      <c r="AO18" s="31"/>
      <c r="AP18" s="31"/>
      <c r="AQ18" s="31"/>
      <c r="AR18" s="106"/>
      <c r="AS18" s="107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31"/>
      <c r="C19" s="34"/>
      <c r="D19" s="2"/>
      <c r="E19" s="31"/>
      <c r="F19" s="31"/>
      <c r="G19" s="31"/>
      <c r="H19" s="32"/>
      <c r="I19" s="31"/>
      <c r="J19" s="44"/>
      <c r="K19" s="30"/>
      <c r="L19" s="104"/>
      <c r="M19" s="18"/>
      <c r="N19" s="18"/>
      <c r="O19" s="18"/>
      <c r="P19" s="24"/>
      <c r="Q19" s="31"/>
      <c r="R19" s="31"/>
      <c r="S19" s="32"/>
      <c r="T19" s="31"/>
      <c r="U19" s="31"/>
      <c r="V19" s="105"/>
      <c r="W19" s="30"/>
      <c r="X19" s="31">
        <v>2013</v>
      </c>
      <c r="Y19" s="31" t="s">
        <v>56</v>
      </c>
      <c r="Z19" s="2" t="s">
        <v>37</v>
      </c>
      <c r="AA19" s="31">
        <v>11</v>
      </c>
      <c r="AB19" s="31">
        <v>0</v>
      </c>
      <c r="AC19" s="31">
        <v>3</v>
      </c>
      <c r="AD19" s="31">
        <v>5</v>
      </c>
      <c r="AE19" s="31">
        <v>29</v>
      </c>
      <c r="AF19" s="37">
        <v>0.46029999999999999</v>
      </c>
      <c r="AG19" s="128">
        <v>63</v>
      </c>
      <c r="AH19" s="18"/>
      <c r="AI19" s="18"/>
      <c r="AJ19" s="18"/>
      <c r="AK19" s="18"/>
      <c r="AL19" s="24"/>
      <c r="AM19" s="31"/>
      <c r="AN19" s="31"/>
      <c r="AO19" s="31"/>
      <c r="AP19" s="31"/>
      <c r="AQ19" s="31"/>
      <c r="AR19" s="106"/>
      <c r="AS19" s="107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108" t="s">
        <v>69</v>
      </c>
      <c r="C20" s="109"/>
      <c r="D20" s="110"/>
      <c r="E20" s="111">
        <f>SUM(E4:E19)</f>
        <v>80</v>
      </c>
      <c r="F20" s="111">
        <f>SUM(F4:F19)</f>
        <v>5</v>
      </c>
      <c r="G20" s="111">
        <f>SUM(G4:G19)</f>
        <v>7</v>
      </c>
      <c r="H20" s="111">
        <f>SUM(H4:H19)</f>
        <v>53</v>
      </c>
      <c r="I20" s="111">
        <f>SUM(I4:I19)</f>
        <v>197</v>
      </c>
      <c r="J20" s="112">
        <v>0</v>
      </c>
      <c r="K20" s="93">
        <f>SUM(K4:K19)</f>
        <v>271</v>
      </c>
      <c r="L20" s="22"/>
      <c r="M20" s="20"/>
      <c r="N20" s="113"/>
      <c r="O20" s="114"/>
      <c r="P20" s="24"/>
      <c r="Q20" s="111">
        <f>SUM(Q4:Q19)</f>
        <v>8</v>
      </c>
      <c r="R20" s="111">
        <f>SUM(R4:R19)</f>
        <v>0</v>
      </c>
      <c r="S20" s="111">
        <f>SUM(S4:S19)</f>
        <v>0</v>
      </c>
      <c r="T20" s="111">
        <f>SUM(T4:T19)</f>
        <v>6</v>
      </c>
      <c r="U20" s="111">
        <f>SUM(U4:U19)</f>
        <v>25</v>
      </c>
      <c r="V20" s="48">
        <v>0</v>
      </c>
      <c r="W20" s="93">
        <f>SUM(W4:W19)</f>
        <v>0</v>
      </c>
      <c r="X20" s="16" t="s">
        <v>69</v>
      </c>
      <c r="Y20" s="17"/>
      <c r="Z20" s="15"/>
      <c r="AA20" s="111">
        <f>SUM(AA4:AA19)</f>
        <v>68</v>
      </c>
      <c r="AB20" s="111">
        <f>SUM(AB4:AB19)</f>
        <v>5</v>
      </c>
      <c r="AC20" s="111">
        <f>SUM(AC4:AC19)</f>
        <v>18</v>
      </c>
      <c r="AD20" s="111">
        <f>SUM(AD4:AD19)</f>
        <v>80</v>
      </c>
      <c r="AE20" s="111">
        <f>SUM(AE4:AE19)</f>
        <v>219</v>
      </c>
      <c r="AF20" s="112">
        <f>PRODUCT(AE20/AG20)</f>
        <v>0.6</v>
      </c>
      <c r="AG20" s="93">
        <f>SUM(AG4:AG19)</f>
        <v>365</v>
      </c>
      <c r="AH20" s="22"/>
      <c r="AI20" s="20"/>
      <c r="AJ20" s="113"/>
      <c r="AK20" s="114"/>
      <c r="AL20" s="24"/>
      <c r="AM20" s="111">
        <f>SUM(AM4:AM19)</f>
        <v>15</v>
      </c>
      <c r="AN20" s="111">
        <f>SUM(AN4:AN19)</f>
        <v>1</v>
      </c>
      <c r="AO20" s="111">
        <f>SUM(AO4:AO19)</f>
        <v>5</v>
      </c>
      <c r="AP20" s="111">
        <f>SUM(AP4:AP19)</f>
        <v>13</v>
      </c>
      <c r="AQ20" s="111">
        <f>SUM(AQ4:AQ19)</f>
        <v>40</v>
      </c>
      <c r="AR20" s="112">
        <f>PRODUCT(AQ20/AS20)</f>
        <v>0.5714285714285714</v>
      </c>
      <c r="AS20" s="103">
        <f>SUM(AS4:AS19)</f>
        <v>70</v>
      </c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1"/>
      <c r="K21" s="30"/>
      <c r="L21" s="24"/>
      <c r="M21" s="24"/>
      <c r="N21" s="24"/>
      <c r="O21" s="24"/>
      <c r="P21" s="50"/>
      <c r="Q21" s="50"/>
      <c r="R21" s="53"/>
      <c r="S21" s="50"/>
      <c r="T21" s="50"/>
      <c r="U21" s="24"/>
      <c r="V21" s="24"/>
      <c r="W21" s="30"/>
      <c r="X21" s="50"/>
      <c r="Y21" s="50"/>
      <c r="Z21" s="50"/>
      <c r="AA21" s="50"/>
      <c r="AB21" s="50"/>
      <c r="AC21" s="50"/>
      <c r="AD21" s="50"/>
      <c r="AE21" s="50"/>
      <c r="AF21" s="51"/>
      <c r="AG21" s="30"/>
      <c r="AH21" s="24"/>
      <c r="AI21" s="24"/>
      <c r="AJ21" s="24"/>
      <c r="AK21" s="24"/>
      <c r="AL21" s="50"/>
      <c r="AM21" s="50"/>
      <c r="AN21" s="53"/>
      <c r="AO21" s="50"/>
      <c r="AP21" s="50"/>
      <c r="AQ21" s="24"/>
      <c r="AR21" s="24"/>
      <c r="AS21" s="3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115" t="s">
        <v>70</v>
      </c>
      <c r="C22" s="116"/>
      <c r="D22" s="117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4"/>
      <c r="L22" s="18" t="s">
        <v>27</v>
      </c>
      <c r="M22" s="18" t="s">
        <v>28</v>
      </c>
      <c r="N22" s="18" t="s">
        <v>71</v>
      </c>
      <c r="O22" s="18" t="s">
        <v>72</v>
      </c>
      <c r="Q22" s="53"/>
      <c r="R22" s="53" t="s">
        <v>46</v>
      </c>
      <c r="S22" s="53"/>
      <c r="T22" s="50" t="s">
        <v>47</v>
      </c>
      <c r="U22" s="24"/>
      <c r="V22" s="30"/>
      <c r="W22" s="30"/>
      <c r="X22" s="118"/>
      <c r="Y22" s="118"/>
      <c r="Z22" s="118"/>
      <c r="AA22" s="118"/>
      <c r="AB22" s="118"/>
      <c r="AC22" s="53"/>
      <c r="AD22" s="53"/>
      <c r="AE22" s="53"/>
      <c r="AF22" s="50"/>
      <c r="AG22" s="50"/>
      <c r="AH22" s="50"/>
      <c r="AI22" s="50"/>
      <c r="AJ22" s="50"/>
      <c r="AK22" s="50"/>
      <c r="AM22" s="30"/>
      <c r="AN22" s="118"/>
      <c r="AO22" s="118"/>
      <c r="AP22" s="118"/>
      <c r="AQ22" s="118"/>
      <c r="AR22" s="118"/>
      <c r="AS22" s="118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55" t="s">
        <v>12</v>
      </c>
      <c r="C23" s="12"/>
      <c r="D23" s="57"/>
      <c r="E23" s="119">
        <v>15</v>
      </c>
      <c r="F23" s="119">
        <v>4</v>
      </c>
      <c r="G23" s="119">
        <v>1</v>
      </c>
      <c r="H23" s="119">
        <v>10</v>
      </c>
      <c r="I23" s="119">
        <v>42</v>
      </c>
      <c r="J23" s="120">
        <v>0.56799999999999995</v>
      </c>
      <c r="K23" s="50">
        <f>PRODUCT(I23/J23)</f>
        <v>73.943661971830991</v>
      </c>
      <c r="L23" s="121">
        <f>PRODUCT((F23+G23)/E23)</f>
        <v>0.33333333333333331</v>
      </c>
      <c r="M23" s="121">
        <f>PRODUCT(H23/E23)</f>
        <v>0.66666666666666663</v>
      </c>
      <c r="N23" s="121">
        <f>PRODUCT((F23+G23+H23)/E23)</f>
        <v>1</v>
      </c>
      <c r="O23" s="121">
        <f>PRODUCT(I23/E23)</f>
        <v>2.8</v>
      </c>
      <c r="Q23" s="53"/>
      <c r="R23" s="53"/>
      <c r="S23" s="53"/>
      <c r="T23" s="50" t="s">
        <v>48</v>
      </c>
      <c r="U23" s="50"/>
      <c r="V23" s="50"/>
      <c r="W23" s="50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3"/>
      <c r="AO23" s="53"/>
      <c r="AP23" s="53"/>
      <c r="AQ23" s="53"/>
      <c r="AR23" s="53"/>
      <c r="AS23" s="53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122" t="s">
        <v>52</v>
      </c>
      <c r="C24" s="123"/>
      <c r="D24" s="124"/>
      <c r="E24" s="119">
        <f>PRODUCT(E20+Q20)</f>
        <v>88</v>
      </c>
      <c r="F24" s="119">
        <f>PRODUCT(F20+R20)</f>
        <v>5</v>
      </c>
      <c r="G24" s="119">
        <f>PRODUCT(G20+S20)</f>
        <v>7</v>
      </c>
      <c r="H24" s="119">
        <f>PRODUCT(H20+T20)</f>
        <v>59</v>
      </c>
      <c r="I24" s="119">
        <f>PRODUCT(I20+U20)</f>
        <v>222</v>
      </c>
      <c r="J24" s="120">
        <v>0</v>
      </c>
      <c r="K24" s="50">
        <f>PRODUCT(K20+W20)</f>
        <v>271</v>
      </c>
      <c r="L24" s="121">
        <f>PRODUCT((F24+G24)/E24)</f>
        <v>0.13636363636363635</v>
      </c>
      <c r="M24" s="121">
        <f>PRODUCT(H24/E24)</f>
        <v>0.67045454545454541</v>
      </c>
      <c r="N24" s="121">
        <f>PRODUCT((F24+G24+H24)/E24)</f>
        <v>0.80681818181818177</v>
      </c>
      <c r="O24" s="121">
        <f>PRODUCT(I24/E24)</f>
        <v>2.5227272727272729</v>
      </c>
      <c r="Q24" s="53"/>
      <c r="R24" s="53"/>
      <c r="S24" s="53"/>
      <c r="T24" s="50" t="s">
        <v>49</v>
      </c>
      <c r="U24" s="50"/>
      <c r="V24" s="50"/>
      <c r="W24" s="50"/>
      <c r="X24" s="50"/>
      <c r="Y24" s="50"/>
      <c r="Z24" s="50"/>
      <c r="AA24" s="50"/>
      <c r="AB24" s="50"/>
      <c r="AC24" s="53"/>
      <c r="AD24" s="53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41" t="s">
        <v>66</v>
      </c>
      <c r="C25" s="43"/>
      <c r="D25" s="88"/>
      <c r="E25" s="119">
        <f>PRODUCT(AA20+AM20)</f>
        <v>83</v>
      </c>
      <c r="F25" s="119">
        <f>PRODUCT(AB20+AN20)</f>
        <v>6</v>
      </c>
      <c r="G25" s="119">
        <f>PRODUCT(AC20+AO20)</f>
        <v>23</v>
      </c>
      <c r="H25" s="119">
        <f>PRODUCT(AD20+AP20)</f>
        <v>93</v>
      </c>
      <c r="I25" s="119">
        <f>PRODUCT(AE20+AQ20)</f>
        <v>259</v>
      </c>
      <c r="J25" s="120">
        <f>PRODUCT(I25/K25)</f>
        <v>0.59540229885057472</v>
      </c>
      <c r="K25" s="24">
        <f>PRODUCT(AG20+AS20)</f>
        <v>435</v>
      </c>
      <c r="L25" s="121">
        <f>PRODUCT((F25+G25)/E25)</f>
        <v>0.3493975903614458</v>
      </c>
      <c r="M25" s="121">
        <f>PRODUCT(H25/E25)</f>
        <v>1.1204819277108433</v>
      </c>
      <c r="N25" s="121">
        <f>PRODUCT((F25+G25+H25)/E25)</f>
        <v>1.4698795180722892</v>
      </c>
      <c r="O25" s="121">
        <f>PRODUCT(I25/E25)</f>
        <v>3.1204819277108435</v>
      </c>
      <c r="Q25" s="53"/>
      <c r="R25" s="53"/>
      <c r="S25" s="50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0"/>
      <c r="AL25" s="24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125" t="s">
        <v>69</v>
      </c>
      <c r="C26" s="126"/>
      <c r="D26" s="127"/>
      <c r="E26" s="119">
        <f>SUM(E23:E25)</f>
        <v>186</v>
      </c>
      <c r="F26" s="119">
        <f t="shared" ref="F26:I26" si="0">SUM(F23:F25)</f>
        <v>15</v>
      </c>
      <c r="G26" s="119">
        <f t="shared" si="0"/>
        <v>31</v>
      </c>
      <c r="H26" s="119">
        <f t="shared" si="0"/>
        <v>162</v>
      </c>
      <c r="I26" s="119">
        <f t="shared" si="0"/>
        <v>523</v>
      </c>
      <c r="J26" s="120">
        <f>PRODUCT(I26/K26)</f>
        <v>0.67056125397284017</v>
      </c>
      <c r="K26" s="50">
        <f>SUM(K23:K25)</f>
        <v>779.94366197183103</v>
      </c>
      <c r="L26" s="121">
        <f>PRODUCT((F26+G26)/E26)</f>
        <v>0.24731182795698925</v>
      </c>
      <c r="M26" s="121">
        <f>PRODUCT(H26/E26)</f>
        <v>0.87096774193548387</v>
      </c>
      <c r="N26" s="121">
        <f>PRODUCT((F26+G26+H26)/E26)</f>
        <v>1.118279569892473</v>
      </c>
      <c r="O26" s="121">
        <f>PRODUCT(I26/E26)</f>
        <v>2.8118279569892475</v>
      </c>
      <c r="Q26" s="24"/>
      <c r="R26" s="24"/>
      <c r="S26" s="24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24"/>
      <c r="F27" s="24"/>
      <c r="G27" s="24"/>
      <c r="H27" s="24"/>
      <c r="I27" s="24"/>
      <c r="J27" s="50"/>
      <c r="K27" s="50"/>
      <c r="L27" s="24"/>
      <c r="M27" s="24"/>
      <c r="N27" s="24"/>
      <c r="O27" s="24"/>
      <c r="P27" s="50"/>
      <c r="Q27" s="50"/>
      <c r="R27" s="50"/>
      <c r="S27" s="5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24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24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4"/>
      <c r="R176" s="24"/>
      <c r="S176" s="24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4"/>
      <c r="R177" s="24"/>
      <c r="S177" s="24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0"/>
      <c r="AL177" s="24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4"/>
      <c r="R178" s="24"/>
      <c r="S178" s="24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4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4"/>
      <c r="R179" s="24"/>
      <c r="S179" s="24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4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4"/>
      <c r="R180" s="24"/>
      <c r="S180" s="24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4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4"/>
      <c r="R181" s="24"/>
      <c r="S181" s="24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0"/>
      <c r="AL181" s="24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4"/>
      <c r="R182" s="24"/>
      <c r="S182" s="24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4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4"/>
      <c r="R183" s="24"/>
      <c r="S183" s="24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4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4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0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0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0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0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0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24"/>
      <c r="AL191" s="24"/>
    </row>
    <row r="192" spans="1:57" x14ac:dyDescent="0.25">
      <c r="R192" s="30"/>
      <c r="S192" s="30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</row>
    <row r="193" spans="12:38" x14ac:dyDescent="0.25">
      <c r="R193" s="30"/>
      <c r="S193" s="30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</row>
    <row r="194" spans="12:38" x14ac:dyDescent="0.25">
      <c r="R194" s="30"/>
      <c r="S194" s="30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</row>
    <row r="195" spans="12:38" x14ac:dyDescent="0.25">
      <c r="L195"/>
      <c r="M195"/>
      <c r="N195"/>
      <c r="O195"/>
      <c r="P195"/>
      <c r="R195" s="30"/>
      <c r="S195" s="30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ht="14.25" x14ac:dyDescent="0.2">
      <c r="L220"/>
      <c r="M220"/>
      <c r="N220"/>
      <c r="O220"/>
      <c r="P22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ht="14.25" x14ac:dyDescent="0.2">
      <c r="L221"/>
      <c r="M221"/>
      <c r="N221"/>
      <c r="O221"/>
      <c r="P221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  <row r="222" spans="12:38" ht="14.25" x14ac:dyDescent="0.2">
      <c r="L222"/>
      <c r="M222"/>
      <c r="N222"/>
      <c r="O222"/>
      <c r="P222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/>
      <c r="AL222"/>
    </row>
    <row r="223" spans="12:38" ht="14.25" x14ac:dyDescent="0.2">
      <c r="L223"/>
      <c r="M223"/>
      <c r="N223"/>
      <c r="O223"/>
      <c r="P22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/>
      <c r="AL2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2018-12-25T00:06:10Z</dcterms:modified>
</cp:coreProperties>
</file>