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F18" i="1" l="1"/>
  <c r="F22" i="1" s="1"/>
  <c r="G18" i="1"/>
  <c r="H18" i="1"/>
  <c r="H22" i="1" s="1"/>
  <c r="I18" i="1"/>
  <c r="E18" i="1"/>
  <c r="E22" i="1" s="1"/>
  <c r="AE18" i="1"/>
  <c r="AF18" i="1"/>
  <c r="AG18" i="1"/>
  <c r="AH18" i="1"/>
  <c r="AI18" i="1"/>
  <c r="T10" i="1"/>
  <c r="O10" i="1"/>
  <c r="O9" i="1"/>
  <c r="O8" i="1"/>
  <c r="O6" i="1"/>
  <c r="O18" i="1" s="1"/>
  <c r="O5" i="1"/>
  <c r="O7" i="1"/>
  <c r="AJ18" i="1"/>
  <c r="AD18" i="1"/>
  <c r="I24" i="1" s="1"/>
  <c r="O24" i="1" s="1"/>
  <c r="AC18" i="1"/>
  <c r="H24" i="1" s="1"/>
  <c r="L24" i="1" s="1"/>
  <c r="AB18" i="1"/>
  <c r="G24" i="1" s="1"/>
  <c r="AA18" i="1"/>
  <c r="F24" i="1" s="1"/>
  <c r="K24" i="1" s="1"/>
  <c r="Z18" i="1"/>
  <c r="E24" i="1" s="1"/>
  <c r="Y18" i="1"/>
  <c r="I23" i="1" s="1"/>
  <c r="N23" i="1" s="1"/>
  <c r="X18" i="1"/>
  <c r="H23" i="1" s="1"/>
  <c r="W18" i="1"/>
  <c r="G23" i="1" s="1"/>
  <c r="V18" i="1"/>
  <c r="F23" i="1" s="1"/>
  <c r="U18" i="1"/>
  <c r="E23" i="1" s="1"/>
  <c r="M18" i="1"/>
  <c r="L18" i="1"/>
  <c r="T18" i="1" s="1"/>
  <c r="K18" i="1"/>
  <c r="J18" i="1"/>
  <c r="I22" i="1"/>
  <c r="G22" i="1"/>
  <c r="O22" i="1" l="1"/>
  <c r="N18" i="1"/>
  <c r="D19" i="1"/>
  <c r="M24" i="1"/>
  <c r="O25" i="1"/>
  <c r="M22" i="1"/>
  <c r="G25" i="1"/>
  <c r="L23" i="1"/>
  <c r="K23" i="1"/>
  <c r="M23" i="1"/>
  <c r="E25" i="1"/>
  <c r="L22" i="1"/>
  <c r="H25" i="1"/>
  <c r="L25" i="1" s="1"/>
  <c r="F25" i="1"/>
  <c r="K22" i="1"/>
  <c r="I25" i="1"/>
  <c r="K25" i="1" l="1"/>
  <c r="N25" i="1"/>
  <c r="M25" i="1"/>
</calcChain>
</file>

<file path=xl/sharedStrings.xml><?xml version="1.0" encoding="utf-8"?>
<sst xmlns="http://schemas.openxmlformats.org/spreadsheetml/2006/main" count="236" uniqueCount="135">
  <si>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</si>
  <si>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</si>
  <si>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</si>
  <si>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</si>
  <si>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</si>
  <si>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</si>
  <si>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</si>
  <si>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</si>
  <si>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</si>
  <si>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</si>
  <si>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</si>
  <si>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</si>
  <si>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</si>
  <si>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</si>
  <si>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</si>
  <si>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</si>
  <si>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</si>
  <si>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</si>
  <si>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</si>
  <si>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</si>
  <si>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</si>
  <si>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</si>
  <si>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</si>
  <si>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</si>
  <si>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</si>
  <si>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</si>
  <si>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</si>
  <si>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</si>
  <si>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</si>
  <si>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</si>
  <si>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</si>
  <si>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</si>
  <si>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</si>
  <si>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</si>
  <si>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</si>
  <si>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</si>
  <si>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5.  ottelu</t>
  </si>
  <si>
    <t>11.</t>
  </si>
  <si>
    <t>YPJ</t>
  </si>
  <si>
    <t>KL - %</t>
  </si>
  <si>
    <t>Henna Peltokangas</t>
  </si>
  <si>
    <t>13.05. 2009  Virkiä - YPJ  2-0  (4-1, 4-0)</t>
  </si>
  <si>
    <t xml:space="preserve">  17 v   8 kk 21 pv</t>
  </si>
  <si>
    <t>24.05. 2009  YPJ - Pesä Ysit  0-2  (2-5, 4-5)</t>
  </si>
  <si>
    <t xml:space="preserve">  17 v   9 kk   2 pv</t>
  </si>
  <si>
    <t>30.08. 2009  TyTe - YPJ  1-2  (1-0, 3-4, 0-0, 1-2)</t>
  </si>
  <si>
    <t>31.  ottelu</t>
  </si>
  <si>
    <t xml:space="preserve">  18 v   0 kk   8 pv</t>
  </si>
  <si>
    <t>8.</t>
  </si>
  <si>
    <t>22.8.1991   Ylihärmä</t>
  </si>
  <si>
    <t>Seurat</t>
  </si>
  <si>
    <t>YPJ = Ylihärmän Pesis-Junkkarit  (1996),  kasvattajaseura</t>
  </si>
  <si>
    <t>9.</t>
  </si>
  <si>
    <t>Räpsä*</t>
  </si>
  <si>
    <t>Räpsä* = Mansen Räpsä</t>
  </si>
  <si>
    <t>7.</t>
  </si>
  <si>
    <t>L+T</t>
  </si>
  <si>
    <t>Virkiä</t>
  </si>
  <si>
    <t>Virkiä = Lapuan Virkiä  (1907)</t>
  </si>
  <si>
    <t>1.</t>
  </si>
  <si>
    <t xml:space="preserve"> ITÄ - LÄNSI - KORTTI</t>
  </si>
  <si>
    <t>B-TYTÖT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</si>
  <si>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</si>
  <si>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</si>
  <si>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</si>
  <si>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</si>
  <si>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</si>
  <si>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</si>
  <si>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</si>
  <si>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</si>
  <si>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</si>
  <si>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</si>
  <si>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</si>
  <si>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</si>
  <si>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03.07. 2010  Helsinki</t>
  </si>
  <si>
    <t>ViVe</t>
  </si>
  <si>
    <t>3p</t>
  </si>
  <si>
    <t>Petri Kaijansinkko</t>
  </si>
  <si>
    <t>1032</t>
  </si>
  <si>
    <t>Manse PP</t>
  </si>
  <si>
    <t>Manse PP = Manse PP Edustus, Tampere  (2015)</t>
  </si>
  <si>
    <t>5.</t>
  </si>
  <si>
    <t>Räpsä = Hämeenkyrön Räpsä  (1981)</t>
  </si>
  <si>
    <t>2.</t>
  </si>
  <si>
    <t xml:space="preserve"> LIITTO - LEHDISTÖ - KORTTI</t>
  </si>
  <si>
    <t>NAISET</t>
  </si>
  <si>
    <t>Tulos</t>
  </si>
  <si>
    <t xml:space="preserve">  KL-%</t>
  </si>
  <si>
    <t>20.06. 2017  Lapua</t>
  </si>
  <si>
    <t>Ikä ensimmäisessä ottelussa</t>
  </si>
  <si>
    <t xml:space="preserve">  1-2  (8-5, 2-3, 0-1)</t>
  </si>
  <si>
    <t xml:space="preserve">  Itä - Länsi, tulos</t>
  </si>
  <si>
    <t>Lehdistö</t>
  </si>
  <si>
    <t>3k</t>
  </si>
  <si>
    <t>1</t>
  </si>
  <si>
    <t>Sami Österlund</t>
  </si>
  <si>
    <t>25 v  9 kk  29 pv</t>
  </si>
  <si>
    <t>01.07. 2017  Imatra</t>
  </si>
  <si>
    <t>25 v  10 kk  9 pv</t>
  </si>
  <si>
    <t>Lyöty</t>
  </si>
  <si>
    <t>Tuotu</t>
  </si>
  <si>
    <t xml:space="preserve">  0-1  (2-2, 3-7)</t>
  </si>
  <si>
    <t>1v</t>
  </si>
  <si>
    <t>3/5</t>
  </si>
  <si>
    <t>1/3</t>
  </si>
  <si>
    <t>2/2</t>
  </si>
  <si>
    <t>Jarkko Pokela</t>
  </si>
  <si>
    <t>3171</t>
  </si>
  <si>
    <t>30.06. 2018  Joensuu</t>
  </si>
  <si>
    <t>Itä</t>
  </si>
  <si>
    <t>Seppo Salmela</t>
  </si>
  <si>
    <t>3/4</t>
  </si>
  <si>
    <t>1/1</t>
  </si>
  <si>
    <t>1/2</t>
  </si>
  <si>
    <t>2/5</t>
  </si>
  <si>
    <t>2/4</t>
  </si>
  <si>
    <t>0/1</t>
  </si>
  <si>
    <t>3287</t>
  </si>
  <si>
    <t xml:space="preserve"> Pudotuspelien arvokkain  2017</t>
  </si>
  <si>
    <t xml:space="preserve">  1-2 (2-1, 3-4, 0-1)</t>
  </si>
  <si>
    <t>0-1  (1-4, 2-2)</t>
  </si>
  <si>
    <t>06.07. 2019  Seinäjoki</t>
  </si>
  <si>
    <t xml:space="preserve">  0-1 (1-2, 4-4)</t>
  </si>
  <si>
    <t>I p</t>
  </si>
  <si>
    <t>8/9</t>
  </si>
  <si>
    <t>6/7</t>
  </si>
  <si>
    <t>Jussi Viljanen</t>
  </si>
  <si>
    <t>3911</t>
  </si>
  <si>
    <t>3</t>
  </si>
  <si>
    <t>4</t>
  </si>
  <si>
    <t>13/19</t>
  </si>
  <si>
    <t>9/14</t>
  </si>
  <si>
    <t>4/5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</si>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</sst>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2" borderId="13" xfId="0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7" fillId="7" borderId="1" xfId="0" applyFont="1" applyFill="1" applyBorder="1" applyAlignment="1">
      <alignment vertical="top"/>
    </xf>
    <xf numFmtId="0" fontId="5" fillId="0" borderId="0" xfId="0" applyFont="1" applyFill="1"/>
    <xf numFmtId="0" fontId="2" fillId="2" borderId="0" xfId="0" applyFont="1" applyFill="1" applyBorder="1" applyAlignment="1"/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49" fontId="2" fillId="8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left"/>
    </xf>
    <xf numFmtId="0" fontId="6" fillId="2" borderId="0" xfId="0" applyFont="1" applyFill="1" applyBorder="1"/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0" fontId="5" fillId="2" borderId="0" xfId="0" applyFont="1" applyFill="1" applyAlignment="1"/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0" fillId="0" borderId="0" xfId="0" applyAlignment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0" xfId="0" applyNumberFormat="1" applyFont="1" applyFill="1" applyBorder="1"/>
    <xf numFmtId="49" fontId="2" fillId="8" borderId="4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left"/>
    </xf>
    <xf numFmtId="49" fontId="2" fillId="2" borderId="10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165" fontId="2" fillId="8" borderId="3" xfId="1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49" fontId="2" fillId="9" borderId="4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2"/>
  <sheetViews>
    <sheetView tabSelected="1" zoomScale="97" zoomScaleNormal="97" workbookViewId="0">
      <selection activeCell="A3" sqref="A3"/>
    </sheetView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2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18" width="5.7109375" style="64" customWidth="1"/>
    <col min="19" max="19" width="5.7109375" style="63" customWidth="1"/>
    <col min="20" max="20" width="0.7109375" style="35" customWidth="1"/>
    <col min="21" max="28" width="5.7109375" style="60" customWidth="1"/>
    <col min="29" max="36" width="5.7109375" style="25" customWidth="1"/>
    <col min="37" max="37" width="16.57031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40</v>
      </c>
      <c r="C1" s="2"/>
      <c r="D1" s="3"/>
      <c r="E1" s="4" t="s">
        <v>49</v>
      </c>
      <c r="F1" s="5"/>
      <c r="G1" s="5"/>
      <c r="H1" s="6"/>
      <c r="I1" s="3"/>
      <c r="J1" s="5"/>
      <c r="K1" s="5"/>
      <c r="L1" s="5"/>
      <c r="M1" s="7"/>
      <c r="N1" s="5"/>
      <c r="O1" s="5"/>
      <c r="P1" s="62"/>
      <c r="Q1" s="62"/>
      <c r="R1" s="62"/>
      <c r="S1" s="3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2008</v>
      </c>
      <c r="C4" s="26" t="s">
        <v>52</v>
      </c>
      <c r="D4" s="27" t="s">
        <v>38</v>
      </c>
      <c r="E4" s="26">
        <v>1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8">
        <v>0</v>
      </c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2009</v>
      </c>
      <c r="C5" s="26" t="s">
        <v>37</v>
      </c>
      <c r="D5" s="27" t="s">
        <v>38</v>
      </c>
      <c r="E5" s="26">
        <v>22</v>
      </c>
      <c r="F5" s="26">
        <v>0</v>
      </c>
      <c r="G5" s="26">
        <v>4</v>
      </c>
      <c r="H5" s="26">
        <v>10</v>
      </c>
      <c r="I5" s="26">
        <v>44</v>
      </c>
      <c r="J5" s="26">
        <v>31</v>
      </c>
      <c r="K5" s="26">
        <v>5</v>
      </c>
      <c r="L5" s="26">
        <v>4</v>
      </c>
      <c r="M5" s="26">
        <v>4</v>
      </c>
      <c r="N5" s="28">
        <v>0.41120000000000001</v>
      </c>
      <c r="O5" s="24">
        <f t="shared" ref="O5:O9" si="0">PRODUCT(I5/N5)</f>
        <v>107.00389105058366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9">
        <v>10</v>
      </c>
      <c r="AA5" s="29">
        <v>1</v>
      </c>
      <c r="AB5" s="29">
        <v>1</v>
      </c>
      <c r="AC5" s="29">
        <v>7</v>
      </c>
      <c r="AD5" s="29">
        <v>31</v>
      </c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2010</v>
      </c>
      <c r="C6" s="26">
        <v>10</v>
      </c>
      <c r="D6" s="27" t="s">
        <v>38</v>
      </c>
      <c r="E6" s="26">
        <v>24</v>
      </c>
      <c r="F6" s="26">
        <v>2</v>
      </c>
      <c r="G6" s="26">
        <v>5</v>
      </c>
      <c r="H6" s="26">
        <v>13</v>
      </c>
      <c r="I6" s="26">
        <v>59</v>
      </c>
      <c r="J6" s="26">
        <v>32</v>
      </c>
      <c r="K6" s="26">
        <v>12</v>
      </c>
      <c r="L6" s="26">
        <v>8</v>
      </c>
      <c r="M6" s="26">
        <v>7</v>
      </c>
      <c r="N6" s="28">
        <v>0.50419999999999998</v>
      </c>
      <c r="O6" s="24">
        <f t="shared" si="0"/>
        <v>117.01705672352242</v>
      </c>
      <c r="P6" s="18"/>
      <c r="Q6" s="18"/>
      <c r="R6" s="18"/>
      <c r="S6" s="18"/>
      <c r="T6" s="24"/>
      <c r="U6" s="26"/>
      <c r="V6" s="40"/>
      <c r="W6" s="26"/>
      <c r="X6" s="26"/>
      <c r="Y6" s="26"/>
      <c r="Z6" s="29">
        <v>3</v>
      </c>
      <c r="AA6" s="29">
        <v>0</v>
      </c>
      <c r="AB6" s="29">
        <v>2</v>
      </c>
      <c r="AC6" s="29">
        <v>8</v>
      </c>
      <c r="AD6" s="29">
        <v>12</v>
      </c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2011</v>
      </c>
      <c r="C7" s="26" t="s">
        <v>48</v>
      </c>
      <c r="D7" s="27" t="s">
        <v>38</v>
      </c>
      <c r="E7" s="26">
        <v>22</v>
      </c>
      <c r="F7" s="26">
        <v>1</v>
      </c>
      <c r="G7" s="26">
        <v>4</v>
      </c>
      <c r="H7" s="26">
        <v>21</v>
      </c>
      <c r="I7" s="26">
        <v>71</v>
      </c>
      <c r="J7" s="26">
        <v>48</v>
      </c>
      <c r="K7" s="26">
        <v>15</v>
      </c>
      <c r="L7" s="26">
        <v>3</v>
      </c>
      <c r="M7" s="31">
        <v>5</v>
      </c>
      <c r="N7" s="28">
        <v>0.56799999999999995</v>
      </c>
      <c r="O7" s="24">
        <f t="shared" si="0"/>
        <v>125.00000000000001</v>
      </c>
      <c r="P7" s="18"/>
      <c r="Q7" s="18"/>
      <c r="R7" s="18"/>
      <c r="S7" s="18"/>
      <c r="T7" s="24"/>
      <c r="U7" s="26">
        <v>3</v>
      </c>
      <c r="V7" s="40">
        <v>0</v>
      </c>
      <c r="W7" s="26">
        <v>0</v>
      </c>
      <c r="X7" s="26">
        <v>0</v>
      </c>
      <c r="Y7" s="26">
        <v>8</v>
      </c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2012</v>
      </c>
      <c r="C8" s="26" t="s">
        <v>48</v>
      </c>
      <c r="D8" s="27" t="s">
        <v>38</v>
      </c>
      <c r="E8" s="26">
        <v>22</v>
      </c>
      <c r="F8" s="26">
        <v>0</v>
      </c>
      <c r="G8" s="26">
        <v>1</v>
      </c>
      <c r="H8" s="26">
        <v>25</v>
      </c>
      <c r="I8" s="26">
        <v>68</v>
      </c>
      <c r="J8" s="26">
        <v>47</v>
      </c>
      <c r="K8" s="26">
        <v>16</v>
      </c>
      <c r="L8" s="26">
        <v>4</v>
      </c>
      <c r="M8" s="31">
        <v>1</v>
      </c>
      <c r="N8" s="28">
        <v>0.57099999999999995</v>
      </c>
      <c r="O8" s="24">
        <f t="shared" si="0"/>
        <v>119.08931698774082</v>
      </c>
      <c r="P8" s="18"/>
      <c r="Q8" s="18"/>
      <c r="R8" s="18"/>
      <c r="S8" s="18"/>
      <c r="T8" s="24"/>
      <c r="U8" s="26">
        <v>3</v>
      </c>
      <c r="V8" s="40">
        <v>0</v>
      </c>
      <c r="W8" s="26">
        <v>0</v>
      </c>
      <c r="X8" s="26">
        <v>1</v>
      </c>
      <c r="Y8" s="26">
        <v>13</v>
      </c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2013</v>
      </c>
      <c r="C9" s="26" t="s">
        <v>52</v>
      </c>
      <c r="D9" s="27" t="s">
        <v>53</v>
      </c>
      <c r="E9" s="26">
        <v>24</v>
      </c>
      <c r="F9" s="26">
        <v>2</v>
      </c>
      <c r="G9" s="26">
        <v>4</v>
      </c>
      <c r="H9" s="26">
        <v>42</v>
      </c>
      <c r="I9" s="26">
        <v>110</v>
      </c>
      <c r="J9" s="26">
        <v>81</v>
      </c>
      <c r="K9" s="26">
        <v>17</v>
      </c>
      <c r="L9" s="26">
        <v>6</v>
      </c>
      <c r="M9" s="31">
        <v>6</v>
      </c>
      <c r="N9" s="28">
        <v>0.629</v>
      </c>
      <c r="O9" s="24">
        <f t="shared" si="0"/>
        <v>174.88076311605724</v>
      </c>
      <c r="P9" s="18"/>
      <c r="Q9" s="18" t="s">
        <v>48</v>
      </c>
      <c r="R9" s="18"/>
      <c r="S9" s="18"/>
      <c r="T9" s="24"/>
      <c r="U9" s="26"/>
      <c r="V9" s="40"/>
      <c r="W9" s="26"/>
      <c r="X9" s="26"/>
      <c r="Y9" s="26"/>
      <c r="Z9" s="29"/>
      <c r="AA9" s="29"/>
      <c r="AB9" s="29"/>
      <c r="AC9" s="29"/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2014</v>
      </c>
      <c r="C10" s="26" t="s">
        <v>55</v>
      </c>
      <c r="D10" s="27" t="s">
        <v>53</v>
      </c>
      <c r="E10" s="26">
        <v>19</v>
      </c>
      <c r="F10" s="26">
        <v>0</v>
      </c>
      <c r="G10" s="26">
        <v>3</v>
      </c>
      <c r="H10" s="26">
        <v>23</v>
      </c>
      <c r="I10" s="26">
        <v>74</v>
      </c>
      <c r="J10" s="26">
        <v>67</v>
      </c>
      <c r="K10" s="26">
        <v>3</v>
      </c>
      <c r="L10" s="26">
        <v>1</v>
      </c>
      <c r="M10" s="31">
        <v>3</v>
      </c>
      <c r="N10" s="28">
        <v>0.58699999999999997</v>
      </c>
      <c r="O10" s="24">
        <f>PRODUCT(I10/N10)</f>
        <v>126.06473594548552</v>
      </c>
      <c r="P10" s="18"/>
      <c r="Q10" s="18"/>
      <c r="R10" s="18"/>
      <c r="S10" s="18"/>
      <c r="T10" s="24" t="e">
        <f>PRODUCT(L10/S10)</f>
        <v>#DIV/0!</v>
      </c>
      <c r="U10" s="26">
        <v>1</v>
      </c>
      <c r="V10" s="40">
        <v>0</v>
      </c>
      <c r="W10" s="26">
        <v>0</v>
      </c>
      <c r="X10" s="26">
        <v>0</v>
      </c>
      <c r="Y10" s="26">
        <v>4</v>
      </c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2015</v>
      </c>
      <c r="C11" s="26" t="s">
        <v>59</v>
      </c>
      <c r="D11" s="27" t="s">
        <v>57</v>
      </c>
      <c r="E11" s="26">
        <v>23</v>
      </c>
      <c r="F11" s="26">
        <v>1</v>
      </c>
      <c r="G11" s="26">
        <v>1</v>
      </c>
      <c r="H11" s="26">
        <v>20</v>
      </c>
      <c r="I11" s="26">
        <v>53</v>
      </c>
      <c r="J11" s="26">
        <v>46</v>
      </c>
      <c r="K11" s="26">
        <v>4</v>
      </c>
      <c r="L11" s="26">
        <v>1</v>
      </c>
      <c r="M11" s="31">
        <v>2</v>
      </c>
      <c r="N11" s="28">
        <v>0.51449999999999996</v>
      </c>
      <c r="O11" s="57">
        <v>103</v>
      </c>
      <c r="P11" s="18"/>
      <c r="Q11" s="18"/>
      <c r="R11" s="18"/>
      <c r="S11" s="18"/>
      <c r="T11" s="24"/>
      <c r="U11" s="26">
        <v>10</v>
      </c>
      <c r="V11" s="40">
        <v>0</v>
      </c>
      <c r="W11" s="26">
        <v>0</v>
      </c>
      <c r="X11" s="26">
        <v>3</v>
      </c>
      <c r="Y11" s="26">
        <v>14</v>
      </c>
      <c r="Z11" s="29"/>
      <c r="AA11" s="29"/>
      <c r="AB11" s="29"/>
      <c r="AC11" s="29"/>
      <c r="AD11" s="29"/>
      <c r="AE11" s="26"/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2016</v>
      </c>
      <c r="C12" s="26" t="s">
        <v>81</v>
      </c>
      <c r="D12" s="27" t="s">
        <v>79</v>
      </c>
      <c r="E12" s="26">
        <v>11</v>
      </c>
      <c r="F12" s="26">
        <v>0</v>
      </c>
      <c r="G12" s="26">
        <v>2</v>
      </c>
      <c r="H12" s="26">
        <v>10</v>
      </c>
      <c r="I12" s="26">
        <v>34</v>
      </c>
      <c r="J12" s="26">
        <v>25</v>
      </c>
      <c r="K12" s="26">
        <v>5</v>
      </c>
      <c r="L12" s="26">
        <v>2</v>
      </c>
      <c r="M12" s="31">
        <v>2</v>
      </c>
      <c r="N12" s="28">
        <v>0.442</v>
      </c>
      <c r="O12" s="57">
        <v>77</v>
      </c>
      <c r="P12" s="18"/>
      <c r="Q12" s="18"/>
      <c r="R12" s="18"/>
      <c r="S12" s="18"/>
      <c r="T12" s="24"/>
      <c r="U12" s="26"/>
      <c r="V12" s="40"/>
      <c r="W12" s="26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2016</v>
      </c>
      <c r="C13" s="26" t="s">
        <v>83</v>
      </c>
      <c r="D13" s="27" t="s">
        <v>57</v>
      </c>
      <c r="E13" s="26">
        <v>7</v>
      </c>
      <c r="F13" s="26">
        <v>1</v>
      </c>
      <c r="G13" s="26">
        <v>4</v>
      </c>
      <c r="H13" s="26">
        <v>6</v>
      </c>
      <c r="I13" s="26">
        <v>25</v>
      </c>
      <c r="J13" s="26">
        <v>15</v>
      </c>
      <c r="K13" s="26">
        <v>2</v>
      </c>
      <c r="L13" s="26">
        <v>3</v>
      </c>
      <c r="M13" s="31">
        <v>5</v>
      </c>
      <c r="N13" s="28">
        <v>0.59499999999999997</v>
      </c>
      <c r="O13" s="57">
        <v>42</v>
      </c>
      <c r="P13" s="18"/>
      <c r="Q13" s="18"/>
      <c r="R13" s="18"/>
      <c r="S13" s="18"/>
      <c r="T13" s="24"/>
      <c r="U13" s="26">
        <v>10</v>
      </c>
      <c r="V13" s="40">
        <v>0</v>
      </c>
      <c r="W13" s="26">
        <v>1</v>
      </c>
      <c r="X13" s="26">
        <v>4</v>
      </c>
      <c r="Y13" s="26">
        <v>17</v>
      </c>
      <c r="Z13" s="29"/>
      <c r="AA13" s="29"/>
      <c r="AB13" s="29"/>
      <c r="AC13" s="29"/>
      <c r="AD13" s="29"/>
      <c r="AE13" s="26"/>
      <c r="AF13" s="26"/>
      <c r="AG13" s="26"/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2017</v>
      </c>
      <c r="C14" s="26" t="s">
        <v>59</v>
      </c>
      <c r="D14" s="27" t="s">
        <v>79</v>
      </c>
      <c r="E14" s="26">
        <v>25</v>
      </c>
      <c r="F14" s="26">
        <v>1</v>
      </c>
      <c r="G14" s="26">
        <v>3</v>
      </c>
      <c r="H14" s="26">
        <v>29</v>
      </c>
      <c r="I14" s="26">
        <v>100</v>
      </c>
      <c r="J14" s="26">
        <v>80</v>
      </c>
      <c r="K14" s="26">
        <v>12</v>
      </c>
      <c r="L14" s="26">
        <v>4</v>
      </c>
      <c r="M14" s="31">
        <v>4</v>
      </c>
      <c r="N14" s="28">
        <v>0.5847</v>
      </c>
      <c r="O14" s="57">
        <v>171</v>
      </c>
      <c r="P14" s="18"/>
      <c r="Q14" s="18"/>
      <c r="R14" s="18"/>
      <c r="S14" s="18"/>
      <c r="T14" s="24"/>
      <c r="U14" s="26">
        <v>12</v>
      </c>
      <c r="V14" s="40">
        <v>0</v>
      </c>
      <c r="W14" s="26">
        <v>2</v>
      </c>
      <c r="X14" s="26">
        <v>17</v>
      </c>
      <c r="Y14" s="26">
        <v>54</v>
      </c>
      <c r="Z14" s="29"/>
      <c r="AA14" s="29"/>
      <c r="AB14" s="29"/>
      <c r="AC14" s="29"/>
      <c r="AD14" s="29"/>
      <c r="AE14" s="26">
        <v>1</v>
      </c>
      <c r="AF14" s="26">
        <v>1</v>
      </c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2018</v>
      </c>
      <c r="C15" s="26" t="s">
        <v>83</v>
      </c>
      <c r="D15" s="27" t="s">
        <v>79</v>
      </c>
      <c r="E15" s="26">
        <v>26</v>
      </c>
      <c r="F15" s="26">
        <v>0</v>
      </c>
      <c r="G15" s="26">
        <v>2</v>
      </c>
      <c r="H15" s="26">
        <v>41</v>
      </c>
      <c r="I15" s="26">
        <v>107</v>
      </c>
      <c r="J15" s="26">
        <v>68</v>
      </c>
      <c r="K15" s="26">
        <v>30</v>
      </c>
      <c r="L15" s="26">
        <v>7</v>
      </c>
      <c r="M15" s="31">
        <v>2</v>
      </c>
      <c r="N15" s="28">
        <v>0.59440000000000004</v>
      </c>
      <c r="O15" s="57">
        <v>180</v>
      </c>
      <c r="P15" s="18"/>
      <c r="Q15" s="18" t="s">
        <v>81</v>
      </c>
      <c r="R15" s="18"/>
      <c r="S15" s="18"/>
      <c r="T15" s="24"/>
      <c r="U15" s="26">
        <v>10</v>
      </c>
      <c r="V15" s="40">
        <v>0</v>
      </c>
      <c r="W15" s="26">
        <v>0</v>
      </c>
      <c r="X15" s="26">
        <v>6</v>
      </c>
      <c r="Y15" s="26">
        <v>39</v>
      </c>
      <c r="Z15" s="29"/>
      <c r="AA15" s="29"/>
      <c r="AB15" s="29"/>
      <c r="AC15" s="29"/>
      <c r="AD15" s="29"/>
      <c r="AE15" s="26">
        <v>1</v>
      </c>
      <c r="AF15" s="26"/>
      <c r="AG15" s="26"/>
      <c r="AH15" s="26"/>
      <c r="AI15" s="26">
        <v>1</v>
      </c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2019</v>
      </c>
      <c r="C16" s="26" t="s">
        <v>133</v>
      </c>
      <c r="D16" s="27" t="s">
        <v>79</v>
      </c>
      <c r="E16" s="26">
        <v>23</v>
      </c>
      <c r="F16" s="26">
        <v>2</v>
      </c>
      <c r="G16" s="26">
        <v>3</v>
      </c>
      <c r="H16" s="26">
        <v>39</v>
      </c>
      <c r="I16" s="26">
        <v>112</v>
      </c>
      <c r="J16" s="26">
        <v>68</v>
      </c>
      <c r="K16" s="26">
        <v>29</v>
      </c>
      <c r="L16" s="26">
        <v>10</v>
      </c>
      <c r="M16" s="31">
        <v>5</v>
      </c>
      <c r="N16" s="28">
        <v>0.68292682926829273</v>
      </c>
      <c r="O16" s="57">
        <v>164</v>
      </c>
      <c r="P16" s="18"/>
      <c r="Q16" s="18" t="s">
        <v>55</v>
      </c>
      <c r="R16" s="18"/>
      <c r="S16" s="18"/>
      <c r="T16" s="24"/>
      <c r="U16" s="26">
        <v>9</v>
      </c>
      <c r="V16" s="40">
        <v>1</v>
      </c>
      <c r="W16" s="26">
        <v>0</v>
      </c>
      <c r="X16" s="26">
        <v>13</v>
      </c>
      <c r="Y16" s="26">
        <v>47</v>
      </c>
      <c r="Z16" s="29"/>
      <c r="AA16" s="29"/>
      <c r="AB16" s="29"/>
      <c r="AC16" s="29"/>
      <c r="AD16" s="29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2020</v>
      </c>
      <c r="C17" s="26" t="s">
        <v>83</v>
      </c>
      <c r="D17" s="27" t="s">
        <v>79</v>
      </c>
      <c r="E17" s="26">
        <v>19</v>
      </c>
      <c r="F17" s="26">
        <v>0</v>
      </c>
      <c r="G17" s="26">
        <v>5</v>
      </c>
      <c r="H17" s="26">
        <v>38</v>
      </c>
      <c r="I17" s="26">
        <v>100</v>
      </c>
      <c r="J17" s="26">
        <v>85</v>
      </c>
      <c r="K17" s="26">
        <v>2</v>
      </c>
      <c r="L17" s="26">
        <v>8</v>
      </c>
      <c r="M17" s="26">
        <v>5</v>
      </c>
      <c r="N17" s="28">
        <v>0.72499999999999998</v>
      </c>
      <c r="O17" s="65">
        <v>138</v>
      </c>
      <c r="P17" s="18"/>
      <c r="Q17" s="18" t="s">
        <v>134</v>
      </c>
      <c r="R17" s="18"/>
      <c r="S17" s="18" t="s">
        <v>134</v>
      </c>
      <c r="T17" s="24"/>
      <c r="U17" s="26">
        <v>9</v>
      </c>
      <c r="V17" s="40">
        <v>1</v>
      </c>
      <c r="W17" s="26">
        <v>0</v>
      </c>
      <c r="X17" s="26">
        <v>13</v>
      </c>
      <c r="Y17" s="26">
        <v>46</v>
      </c>
      <c r="Z17" s="29"/>
      <c r="AA17" s="29"/>
      <c r="AB17" s="29"/>
      <c r="AC17" s="29"/>
      <c r="AD17" s="29"/>
      <c r="AE17" s="26"/>
      <c r="AF17" s="26"/>
      <c r="AG17" s="26"/>
      <c r="AH17" s="26"/>
      <c r="AI17" s="26">
        <v>1</v>
      </c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1">SUM(E4:E17)</f>
        <v>268</v>
      </c>
      <c r="F18" s="18">
        <f t="shared" si="1"/>
        <v>10</v>
      </c>
      <c r="G18" s="18">
        <f t="shared" si="1"/>
        <v>41</v>
      </c>
      <c r="H18" s="18">
        <f t="shared" si="1"/>
        <v>317</v>
      </c>
      <c r="I18" s="18">
        <f t="shared" si="1"/>
        <v>957</v>
      </c>
      <c r="J18" s="18">
        <f t="shared" si="1"/>
        <v>693</v>
      </c>
      <c r="K18" s="18">
        <f t="shared" si="1"/>
        <v>152</v>
      </c>
      <c r="L18" s="18">
        <f t="shared" si="1"/>
        <v>61</v>
      </c>
      <c r="M18" s="17">
        <f t="shared" si="1"/>
        <v>51</v>
      </c>
      <c r="N18" s="30">
        <f>PRODUCT(I18/O18)</f>
        <v>0.58209704382192995</v>
      </c>
      <c r="O18" s="61">
        <f>SUM(O4:O17)</f>
        <v>1644.0557638233895</v>
      </c>
      <c r="P18" s="18"/>
      <c r="Q18" s="18"/>
      <c r="R18" s="18"/>
      <c r="S18" s="18"/>
      <c r="T18" s="24" t="e">
        <f t="shared" ref="T18" si="2">PRODUCT(L18/S18)</f>
        <v>#DIV/0!</v>
      </c>
      <c r="U18" s="18">
        <f t="shared" ref="U18:AJ18" si="3">SUM(U4:U17)</f>
        <v>67</v>
      </c>
      <c r="V18" s="15">
        <f t="shared" si="3"/>
        <v>2</v>
      </c>
      <c r="W18" s="18">
        <f t="shared" si="3"/>
        <v>3</v>
      </c>
      <c r="X18" s="18">
        <f t="shared" si="3"/>
        <v>57</v>
      </c>
      <c r="Y18" s="18">
        <f t="shared" si="3"/>
        <v>242</v>
      </c>
      <c r="Z18" s="18">
        <f t="shared" si="3"/>
        <v>13</v>
      </c>
      <c r="AA18" s="18">
        <f t="shared" si="3"/>
        <v>1</v>
      </c>
      <c r="AB18" s="18">
        <f t="shared" si="3"/>
        <v>3</v>
      </c>
      <c r="AC18" s="18">
        <f t="shared" si="3"/>
        <v>15</v>
      </c>
      <c r="AD18" s="18">
        <f t="shared" si="3"/>
        <v>43</v>
      </c>
      <c r="AE18" s="18">
        <f t="shared" si="3"/>
        <v>3</v>
      </c>
      <c r="AF18" s="18">
        <f t="shared" si="3"/>
        <v>1</v>
      </c>
      <c r="AG18" s="18">
        <f t="shared" si="3"/>
        <v>0</v>
      </c>
      <c r="AH18" s="18">
        <f t="shared" si="3"/>
        <v>2</v>
      </c>
      <c r="AI18" s="18">
        <f t="shared" si="3"/>
        <v>3</v>
      </c>
      <c r="AJ18" s="18">
        <f t="shared" si="3"/>
        <v>0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7" t="s">
        <v>2</v>
      </c>
      <c r="C19" s="31"/>
      <c r="D19" s="32">
        <f>SUM(F18:H18)+((I18-F18-G18)/3)+(E18/3)+(AE18*25)+(AF18*25)+(AG18*10)+(AH18*25)+(AI18*20)+(AJ18*15)-20</f>
        <v>949.33333333333337</v>
      </c>
      <c r="E19" s="1"/>
      <c r="F19" s="1"/>
      <c r="G19" s="1"/>
      <c r="H19" s="1"/>
      <c r="I19" s="1"/>
      <c r="J19" s="1"/>
      <c r="K19" s="1"/>
      <c r="L19" s="1"/>
      <c r="M19" s="1"/>
      <c r="N19" s="33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4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3"/>
      <c r="O20" s="35"/>
      <c r="P20" s="1"/>
      <c r="Q20" s="36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s="9" customFormat="1" ht="15" customHeight="1" x14ac:dyDescent="0.25">
      <c r="A21" s="1"/>
      <c r="B21" s="22" t="s">
        <v>16</v>
      </c>
      <c r="C21" s="37"/>
      <c r="D21" s="37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0" t="s">
        <v>39</v>
      </c>
      <c r="O21" s="24"/>
      <c r="P21" s="38" t="s">
        <v>32</v>
      </c>
      <c r="Q21" s="12"/>
      <c r="R21" s="12"/>
      <c r="S21" s="12"/>
      <c r="T21" s="39"/>
      <c r="U21" s="39"/>
      <c r="V21" s="39"/>
      <c r="W21" s="39"/>
      <c r="X21" s="39"/>
      <c r="Y21" s="12"/>
      <c r="Z21" s="12"/>
      <c r="AA21" s="12"/>
      <c r="AB21" s="12"/>
      <c r="AC21" s="39"/>
      <c r="AD21" s="12"/>
      <c r="AE21" s="12"/>
      <c r="AF21" s="12"/>
      <c r="AG21" s="12"/>
      <c r="AH21" s="12"/>
      <c r="AI21" s="12"/>
      <c r="AJ21" s="41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8" t="s">
        <v>17</v>
      </c>
      <c r="C22" s="12"/>
      <c r="D22" s="41"/>
      <c r="E22" s="26">
        <f>PRODUCT(E18)</f>
        <v>268</v>
      </c>
      <c r="F22" s="26">
        <f>PRODUCT(F18)</f>
        <v>10</v>
      </c>
      <c r="G22" s="26">
        <f>PRODUCT(G18)</f>
        <v>41</v>
      </c>
      <c r="H22" s="26">
        <f>PRODUCT(H18)</f>
        <v>317</v>
      </c>
      <c r="I22" s="26">
        <f>PRODUCT(I18)</f>
        <v>957</v>
      </c>
      <c r="J22" s="1"/>
      <c r="K22" s="42">
        <f>PRODUCT((F22+G22)/E22)</f>
        <v>0.19029850746268656</v>
      </c>
      <c r="L22" s="42">
        <f>PRODUCT(H22/E22)</f>
        <v>1.1828358208955223</v>
      </c>
      <c r="M22" s="42">
        <f>PRODUCT(I22/E22)</f>
        <v>3.5708955223880596</v>
      </c>
      <c r="N22" s="43">
        <v>0.45800000000000002</v>
      </c>
      <c r="O22" s="24">
        <f>PRODUCT(O18)</f>
        <v>1644.0557638233895</v>
      </c>
      <c r="P22" s="177" t="s">
        <v>33</v>
      </c>
      <c r="Q22" s="178"/>
      <c r="R22" s="179" t="s">
        <v>41</v>
      </c>
      <c r="S22" s="179"/>
      <c r="T22" s="179"/>
      <c r="U22" s="179"/>
      <c r="V22" s="179"/>
      <c r="W22" s="179"/>
      <c r="X22" s="179"/>
      <c r="Y22" s="179"/>
      <c r="Z22" s="179"/>
      <c r="AA22" s="179"/>
      <c r="AB22" s="180" t="s">
        <v>35</v>
      </c>
      <c r="AC22" s="179"/>
      <c r="AD22" s="179" t="s">
        <v>42</v>
      </c>
      <c r="AE22" s="179"/>
      <c r="AF22" s="179"/>
      <c r="AG22" s="180"/>
      <c r="AH22" s="180"/>
      <c r="AI22" s="180"/>
      <c r="AJ22" s="18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44" t="s">
        <v>18</v>
      </c>
      <c r="C23" s="45"/>
      <c r="D23" s="46"/>
      <c r="E23" s="26">
        <f>PRODUCT(U18)</f>
        <v>67</v>
      </c>
      <c r="F23" s="26">
        <f>PRODUCT(V18)</f>
        <v>2</v>
      </c>
      <c r="G23" s="26">
        <f>PRODUCT(W18)</f>
        <v>3</v>
      </c>
      <c r="H23" s="26">
        <f>PRODUCT(X18)</f>
        <v>57</v>
      </c>
      <c r="I23" s="26">
        <f>PRODUCT(Y18)</f>
        <v>242</v>
      </c>
      <c r="J23" s="1"/>
      <c r="K23" s="42">
        <f>PRODUCT((F23+G23)/E23)</f>
        <v>7.4626865671641784E-2</v>
      </c>
      <c r="L23" s="42">
        <f>PRODUCT(H23/E23)</f>
        <v>0.85074626865671643</v>
      </c>
      <c r="M23" s="42">
        <f>PRODUCT(I23/E23)</f>
        <v>3.6119402985074629</v>
      </c>
      <c r="N23" s="43">
        <f>PRODUCT(I23/O23)</f>
        <v>0.5487528344671202</v>
      </c>
      <c r="O23" s="24">
        <v>441</v>
      </c>
      <c r="P23" s="182" t="s">
        <v>99</v>
      </c>
      <c r="Q23" s="183"/>
      <c r="R23" s="184" t="s">
        <v>43</v>
      </c>
      <c r="S23" s="184"/>
      <c r="T23" s="184"/>
      <c r="U23" s="184"/>
      <c r="V23" s="184"/>
      <c r="W23" s="184"/>
      <c r="X23" s="184"/>
      <c r="Y23" s="184"/>
      <c r="Z23" s="184"/>
      <c r="AA23" s="184"/>
      <c r="AB23" s="185" t="s">
        <v>36</v>
      </c>
      <c r="AC23" s="184"/>
      <c r="AD23" s="184" t="s">
        <v>44</v>
      </c>
      <c r="AE23" s="184"/>
      <c r="AF23" s="184"/>
      <c r="AG23" s="185"/>
      <c r="AH23" s="185"/>
      <c r="AI23" s="185"/>
      <c r="AJ23" s="18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7" t="s">
        <v>19</v>
      </c>
      <c r="C24" s="48"/>
      <c r="D24" s="49"/>
      <c r="E24" s="29">
        <f>PRODUCT(Z18)</f>
        <v>13</v>
      </c>
      <c r="F24" s="29">
        <f>PRODUCT(AA18)</f>
        <v>1</v>
      </c>
      <c r="G24" s="29">
        <f>PRODUCT(AB18)</f>
        <v>3</v>
      </c>
      <c r="H24" s="29">
        <f>PRODUCT(AC18)</f>
        <v>15</v>
      </c>
      <c r="I24" s="29">
        <f>PRODUCT(AD18)</f>
        <v>43</v>
      </c>
      <c r="J24" s="1"/>
      <c r="K24" s="50">
        <f>PRODUCT((F24+G24)/E24)</f>
        <v>0.30769230769230771</v>
      </c>
      <c r="L24" s="50">
        <f>PRODUCT(H24/E24)</f>
        <v>1.1538461538461537</v>
      </c>
      <c r="M24" s="50">
        <f>PRODUCT(I24/E24)</f>
        <v>3.3076923076923075</v>
      </c>
      <c r="N24" s="51">
        <v>0.59699999999999998</v>
      </c>
      <c r="O24" s="24">
        <f>PRODUCT(I24/N24)</f>
        <v>72.026800670016755</v>
      </c>
      <c r="P24" s="182" t="s">
        <v>100</v>
      </c>
      <c r="Q24" s="183"/>
      <c r="R24" s="184" t="s">
        <v>43</v>
      </c>
      <c r="S24" s="184"/>
      <c r="T24" s="184"/>
      <c r="U24" s="184"/>
      <c r="V24" s="184"/>
      <c r="W24" s="184"/>
      <c r="X24" s="184"/>
      <c r="Y24" s="184"/>
      <c r="Z24" s="184"/>
      <c r="AA24" s="184"/>
      <c r="AB24" s="185" t="s">
        <v>36</v>
      </c>
      <c r="AC24" s="184"/>
      <c r="AD24" s="184" t="s">
        <v>44</v>
      </c>
      <c r="AE24" s="184"/>
      <c r="AF24" s="184"/>
      <c r="AG24" s="185"/>
      <c r="AH24" s="185"/>
      <c r="AI24" s="185"/>
      <c r="AJ24" s="186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2" t="s">
        <v>20</v>
      </c>
      <c r="C25" s="53"/>
      <c r="D25" s="54"/>
      <c r="E25" s="18">
        <f>SUM(E22:E24)</f>
        <v>348</v>
      </c>
      <c r="F25" s="18">
        <f>SUM(F22:F24)</f>
        <v>13</v>
      </c>
      <c r="G25" s="18">
        <f>SUM(G22:G24)</f>
        <v>47</v>
      </c>
      <c r="H25" s="18">
        <f>SUM(H22:H24)</f>
        <v>389</v>
      </c>
      <c r="I25" s="18">
        <f>SUM(I22:I24)</f>
        <v>1242</v>
      </c>
      <c r="J25" s="1"/>
      <c r="K25" s="55">
        <f>PRODUCT((F25+G25)/E25)</f>
        <v>0.17241379310344829</v>
      </c>
      <c r="L25" s="55">
        <f>PRODUCT(H25/E25)</f>
        <v>1.117816091954023</v>
      </c>
      <c r="M25" s="55">
        <f>PRODUCT(I25/E25)</f>
        <v>3.5689655172413794</v>
      </c>
      <c r="N25" s="30">
        <f>PRODUCT(I25/O25)</f>
        <v>0.5757776825254185</v>
      </c>
      <c r="O25" s="24">
        <f>SUM(O22:O24)</f>
        <v>2157.0825644934062</v>
      </c>
      <c r="P25" s="187" t="s">
        <v>34</v>
      </c>
      <c r="Q25" s="188"/>
      <c r="R25" s="189" t="s">
        <v>45</v>
      </c>
      <c r="S25" s="189"/>
      <c r="T25" s="189"/>
      <c r="U25" s="189"/>
      <c r="V25" s="189"/>
      <c r="W25" s="189"/>
      <c r="X25" s="189"/>
      <c r="Y25" s="189"/>
      <c r="Z25" s="189"/>
      <c r="AA25" s="189"/>
      <c r="AB25" s="190" t="s">
        <v>46</v>
      </c>
      <c r="AC25" s="189"/>
      <c r="AD25" s="189" t="s">
        <v>47</v>
      </c>
      <c r="AE25" s="189"/>
      <c r="AF25" s="189"/>
      <c r="AG25" s="190"/>
      <c r="AH25" s="190"/>
      <c r="AI25" s="190"/>
      <c r="AJ25" s="19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4"/>
      <c r="C26" s="34"/>
      <c r="D26" s="34"/>
      <c r="E26" s="34"/>
      <c r="F26" s="34"/>
      <c r="G26" s="34"/>
      <c r="H26" s="34"/>
      <c r="I26" s="34"/>
      <c r="J26" s="1"/>
      <c r="K26" s="34"/>
      <c r="L26" s="34"/>
      <c r="M26" s="34"/>
      <c r="N26" s="33"/>
      <c r="O26" s="24"/>
      <c r="P26" s="1"/>
      <c r="Q26" s="36"/>
      <c r="R26" s="1"/>
      <c r="S26" s="1"/>
      <c r="T26" s="24"/>
      <c r="U26" s="24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38" t="s">
        <v>118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3"/>
      <c r="O27" s="11"/>
      <c r="P27" s="12"/>
      <c r="Q27" s="12"/>
      <c r="R27" s="12"/>
      <c r="S27" s="12"/>
      <c r="T27" s="11"/>
      <c r="U27" s="11"/>
      <c r="V27" s="134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4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3"/>
      <c r="O28" s="24"/>
      <c r="P28" s="1"/>
      <c r="Q28" s="36"/>
      <c r="R28" s="1"/>
      <c r="S28" s="1"/>
      <c r="T28" s="24"/>
      <c r="U28" s="24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9" customFormat="1" ht="15" customHeight="1" x14ac:dyDescent="0.25">
      <c r="A29" s="1"/>
      <c r="B29" s="1" t="s">
        <v>50</v>
      </c>
      <c r="C29" s="1"/>
      <c r="D29" s="1" t="s">
        <v>51</v>
      </c>
      <c r="E29" s="1"/>
      <c r="F29" s="1"/>
      <c r="G29" s="1"/>
      <c r="H29" s="1"/>
      <c r="I29" s="1"/>
      <c r="J29" s="1"/>
      <c r="K29" s="1"/>
      <c r="L29" s="1"/>
      <c r="M29" s="1"/>
      <c r="N29" s="36"/>
      <c r="O29" s="24"/>
      <c r="P29" s="1"/>
      <c r="Q29" s="36"/>
      <c r="R29" s="1"/>
      <c r="S29" s="1"/>
      <c r="T29" s="24"/>
      <c r="U29" s="24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82</v>
      </c>
      <c r="E30" s="1"/>
      <c r="F30" s="1"/>
      <c r="G30" s="1"/>
      <c r="H30" s="1"/>
      <c r="I30" s="1"/>
      <c r="J30" s="1"/>
      <c r="K30" s="1"/>
      <c r="L30" s="1"/>
      <c r="M30" s="1"/>
      <c r="N30" s="36"/>
      <c r="O30" s="24"/>
      <c r="P30" s="1"/>
      <c r="Q30" s="36"/>
      <c r="R30" s="1"/>
      <c r="S30" s="1"/>
      <c r="T30" s="24"/>
      <c r="U30" s="24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36"/>
      <c r="D31" s="1" t="s">
        <v>54</v>
      </c>
      <c r="E31" s="1"/>
      <c r="F31" s="24"/>
      <c r="G31" s="24"/>
      <c r="H31" s="24"/>
      <c r="I31" s="1"/>
      <c r="J31" s="1"/>
      <c r="K31" s="1"/>
      <c r="L31" s="1"/>
      <c r="M31" s="1"/>
      <c r="N31" s="1"/>
      <c r="O31" s="57"/>
      <c r="P31" s="1"/>
      <c r="Q31" s="36"/>
      <c r="R31" s="1"/>
      <c r="S31" s="1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8"/>
      <c r="AJ31" s="24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36"/>
      <c r="D32" s="1" t="s">
        <v>58</v>
      </c>
      <c r="E32" s="1"/>
      <c r="F32" s="24"/>
      <c r="G32" s="24"/>
      <c r="H32" s="24"/>
      <c r="I32" s="1"/>
      <c r="J32" s="1"/>
      <c r="K32" s="1"/>
      <c r="L32" s="1"/>
      <c r="M32" s="1"/>
      <c r="N32" s="1"/>
      <c r="O32" s="57"/>
      <c r="P32" s="1"/>
      <c r="Q32" s="36"/>
      <c r="R32" s="1"/>
      <c r="S32" s="1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8"/>
      <c r="AJ32" s="24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36"/>
      <c r="D33" s="1" t="s">
        <v>80</v>
      </c>
      <c r="E33" s="1"/>
      <c r="F33" s="24"/>
      <c r="G33" s="24"/>
      <c r="H33" s="24"/>
      <c r="I33" s="1"/>
      <c r="J33" s="1"/>
      <c r="K33" s="1"/>
      <c r="L33" s="1"/>
      <c r="M33" s="1"/>
      <c r="N33" s="1"/>
      <c r="O33" s="57"/>
      <c r="P33" s="1"/>
      <c r="Q33" s="36"/>
      <c r="R33" s="1"/>
      <c r="S33" s="1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8"/>
      <c r="AJ33" s="24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36"/>
      <c r="D34" s="1"/>
      <c r="E34" s="1"/>
      <c r="F34" s="24"/>
      <c r="G34" s="24"/>
      <c r="H34" s="24"/>
      <c r="I34" s="1"/>
      <c r="J34" s="1"/>
      <c r="K34" s="1"/>
      <c r="L34" s="1"/>
      <c r="M34" s="1"/>
      <c r="N34" s="1"/>
      <c r="O34" s="57"/>
      <c r="P34" s="1"/>
      <c r="Q34" s="36"/>
      <c r="R34" s="1"/>
      <c r="S34" s="1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8"/>
      <c r="AJ34" s="24"/>
      <c r="AK34" s="8"/>
      <c r="AL34" s="8"/>
      <c r="AM34" s="8"/>
      <c r="AN34" s="8"/>
      <c r="AO34" s="8"/>
      <c r="AP34" s="8"/>
    </row>
    <row r="35" spans="1:42" s="58" customFormat="1" ht="15" customHeight="1" x14ac:dyDescent="0.2">
      <c r="A35" s="1"/>
      <c r="B35" s="1"/>
      <c r="C35" s="36"/>
      <c r="D35" s="1"/>
      <c r="E35" s="1"/>
      <c r="F35" s="24"/>
      <c r="G35" s="24"/>
      <c r="H35" s="24"/>
      <c r="I35" s="1"/>
      <c r="J35" s="1"/>
      <c r="K35" s="1"/>
      <c r="L35" s="1"/>
      <c r="M35" s="1"/>
      <c r="N35" s="1"/>
      <c r="O35" s="57"/>
      <c r="P35" s="1"/>
      <c r="Q35" s="36"/>
      <c r="R35" s="1"/>
      <c r="S35" s="1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8"/>
      <c r="AJ35" s="24"/>
      <c r="AK35" s="8"/>
      <c r="AL35" s="8"/>
      <c r="AM35" s="8"/>
      <c r="AN35" s="8"/>
      <c r="AO35" s="8"/>
      <c r="AP35" s="8"/>
    </row>
    <row r="36" spans="1:42" s="58" customFormat="1" ht="15" customHeight="1" x14ac:dyDescent="0.2">
      <c r="A36" s="1"/>
      <c r="B36" s="1"/>
      <c r="C36" s="36"/>
      <c r="D36" s="1"/>
      <c r="E36" s="1"/>
      <c r="F36" s="24"/>
      <c r="G36" s="24"/>
      <c r="H36" s="24"/>
      <c r="I36" s="1"/>
      <c r="J36" s="1"/>
      <c r="K36" s="1"/>
      <c r="L36" s="1"/>
      <c r="M36" s="1"/>
      <c r="N36" s="1"/>
      <c r="O36" s="57"/>
      <c r="P36" s="1"/>
      <c r="Q36" s="36"/>
      <c r="R36" s="1"/>
      <c r="S36" s="1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8"/>
      <c r="AJ36" s="24"/>
      <c r="AK36" s="8"/>
      <c r="AL36" s="8"/>
      <c r="AM36" s="8"/>
      <c r="AN36" s="8"/>
      <c r="AO36" s="8"/>
      <c r="AP36" s="8"/>
    </row>
    <row r="37" spans="1:42" s="58" customFormat="1" ht="15" customHeight="1" x14ac:dyDescent="0.2">
      <c r="A37" s="1"/>
      <c r="B37" s="1"/>
      <c r="C37" s="36"/>
      <c r="D37" s="1"/>
      <c r="E37" s="1"/>
      <c r="F37" s="24"/>
      <c r="G37" s="24"/>
      <c r="H37" s="24"/>
      <c r="I37" s="1"/>
      <c r="J37" s="1"/>
      <c r="K37" s="1"/>
      <c r="L37" s="1"/>
      <c r="M37" s="1"/>
      <c r="N37" s="1"/>
      <c r="O37" s="57"/>
      <c r="P37" s="1"/>
      <c r="Q37" s="36"/>
      <c r="R37" s="1"/>
      <c r="S37" s="1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8"/>
      <c r="AJ37" s="24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36"/>
      <c r="D38" s="1"/>
      <c r="E38" s="1"/>
      <c r="F38" s="24"/>
      <c r="G38" s="24"/>
      <c r="H38" s="24"/>
      <c r="I38" s="1"/>
      <c r="J38" s="1"/>
      <c r="K38" s="1"/>
      <c r="L38" s="1"/>
      <c r="M38" s="1"/>
      <c r="N38" s="1"/>
      <c r="O38" s="57"/>
      <c r="P38" s="1"/>
      <c r="Q38" s="36"/>
      <c r="R38" s="1"/>
      <c r="S38" s="1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8"/>
      <c r="AJ38" s="24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6"/>
      <c r="R39" s="1"/>
      <c r="S39" s="1"/>
      <c r="T39" s="24"/>
      <c r="U39" s="24"/>
      <c r="V39" s="56"/>
      <c r="W39" s="56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8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6"/>
      <c r="R40" s="1"/>
      <c r="S40" s="1"/>
      <c r="T40" s="24"/>
      <c r="U40" s="24"/>
      <c r="V40" s="56"/>
      <c r="W40" s="56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6"/>
      <c r="R41" s="1"/>
      <c r="S41" s="1"/>
      <c r="T41" s="24"/>
      <c r="U41" s="24"/>
      <c r="V41" s="56"/>
      <c r="W41" s="56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6"/>
      <c r="R42" s="1"/>
      <c r="S42" s="1"/>
      <c r="T42" s="24"/>
      <c r="U42" s="24"/>
      <c r="V42" s="56"/>
      <c r="W42" s="56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6"/>
      <c r="R43" s="1"/>
      <c r="S43" s="1"/>
      <c r="T43" s="24"/>
      <c r="U43" s="24"/>
      <c r="V43" s="56"/>
      <c r="W43" s="56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8"/>
      <c r="AL43" s="58"/>
      <c r="AM43" s="58"/>
      <c r="AN43" s="58"/>
      <c r="AO43" s="58"/>
      <c r="AP43" s="5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6"/>
      <c r="R44" s="1"/>
      <c r="S44" s="1"/>
      <c r="T44" s="24"/>
      <c r="U44" s="24"/>
      <c r="V44" s="56"/>
      <c r="W44" s="56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8"/>
      <c r="AL44" s="58"/>
      <c r="AM44" s="58"/>
      <c r="AN44" s="58"/>
      <c r="AO44" s="58"/>
      <c r="AP44" s="58"/>
    </row>
    <row r="45" spans="1:42" ht="15" customHeight="1" x14ac:dyDescent="0.25">
      <c r="A45" s="59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6"/>
      <c r="R45" s="1"/>
      <c r="S45" s="1"/>
      <c r="T45" s="24"/>
      <c r="U45" s="24"/>
      <c r="V45" s="56"/>
      <c r="W45" s="56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8"/>
    </row>
    <row r="46" spans="1:42" ht="15" customHeight="1" x14ac:dyDescent="0.25">
      <c r="A46" s="59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6"/>
      <c r="R46" s="1"/>
      <c r="S46" s="1"/>
      <c r="T46" s="24"/>
      <c r="U46" s="24"/>
      <c r="V46" s="56"/>
      <c r="W46" s="56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59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6"/>
      <c r="R47" s="1"/>
      <c r="S47" s="1"/>
      <c r="T47" s="24"/>
      <c r="U47" s="24"/>
      <c r="V47" s="56"/>
      <c r="W47" s="56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59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6"/>
      <c r="R48" s="1"/>
      <c r="S48" s="1"/>
      <c r="T48" s="24"/>
      <c r="U48" s="24"/>
      <c r="V48" s="56"/>
      <c r="W48" s="56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1:37" ht="15" customHeight="1" x14ac:dyDescent="0.25">
      <c r="A49" s="59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36"/>
      <c r="W49" s="1"/>
      <c r="X49" s="1"/>
      <c r="Y49" s="24"/>
      <c r="Z49" s="24"/>
      <c r="AA49" s="56"/>
      <c r="AB49" s="56"/>
      <c r="AC49" s="24"/>
      <c r="AD49" s="24"/>
      <c r="AE49" s="24"/>
      <c r="AF49" s="24"/>
      <c r="AG49" s="24"/>
      <c r="AH49" s="24"/>
      <c r="AI49" s="24"/>
      <c r="AJ49" s="24"/>
      <c r="AK49" s="8"/>
    </row>
    <row r="50" spans="1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6"/>
      <c r="O50" s="24"/>
      <c r="P50" s="24"/>
      <c r="Q50" s="24"/>
      <c r="R50" s="24"/>
      <c r="S50" s="24"/>
      <c r="T50" s="24"/>
      <c r="U50" s="1"/>
      <c r="V50" s="36"/>
      <c r="W50" s="1"/>
      <c r="X50" s="1"/>
      <c r="Y50" s="24"/>
      <c r="Z50" s="24"/>
      <c r="AA50" s="56"/>
      <c r="AB50" s="1"/>
      <c r="AC50" s="1"/>
      <c r="AD50" s="1"/>
      <c r="AE50" s="1"/>
      <c r="AF50" s="1"/>
      <c r="AG50" s="1"/>
      <c r="AH50" s="1"/>
      <c r="AI50" s="1"/>
      <c r="AJ50" s="1"/>
    </row>
    <row r="51" spans="1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6"/>
      <c r="O51" s="24"/>
      <c r="P51" s="24"/>
      <c r="Q51" s="24"/>
      <c r="R51" s="24"/>
      <c r="S51" s="24"/>
      <c r="T51" s="24"/>
      <c r="U51" s="1"/>
      <c r="V51" s="36"/>
      <c r="W51" s="1"/>
      <c r="X51" s="1"/>
      <c r="Y51" s="24"/>
      <c r="Z51" s="24"/>
      <c r="AA51" s="56"/>
      <c r="AB51" s="1"/>
      <c r="AC51" s="1"/>
      <c r="AD51" s="1"/>
      <c r="AE51" s="1"/>
      <c r="AF51" s="1"/>
      <c r="AG51" s="1"/>
      <c r="AH51" s="1"/>
      <c r="AI51" s="1"/>
      <c r="AJ51" s="1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6"/>
      <c r="O52" s="24"/>
      <c r="P52" s="24"/>
      <c r="Q52" s="24"/>
      <c r="R52" s="24"/>
      <c r="S52" s="24"/>
      <c r="T52" s="24"/>
      <c r="U52" s="1"/>
      <c r="V52" s="36"/>
      <c r="W52" s="1"/>
      <c r="X52" s="1"/>
      <c r="Y52" s="24"/>
      <c r="Z52" s="24"/>
      <c r="AA52" s="56"/>
      <c r="AB52" s="1"/>
      <c r="AC52" s="1"/>
      <c r="AD52" s="1"/>
      <c r="AE52" s="1"/>
      <c r="AF52" s="1"/>
      <c r="AG52" s="1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6"/>
      <c r="O53" s="24"/>
      <c r="P53" s="24"/>
      <c r="Q53" s="24"/>
      <c r="R53" s="24"/>
      <c r="S53" s="24"/>
      <c r="T53" s="24"/>
      <c r="U53" s="1"/>
      <c r="V53" s="36"/>
      <c r="W53" s="1"/>
      <c r="X53" s="1"/>
      <c r="Y53" s="24"/>
      <c r="Z53" s="24"/>
      <c r="AA53" s="56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6"/>
      <c r="O54" s="24"/>
      <c r="P54" s="24"/>
      <c r="Q54" s="24"/>
      <c r="R54" s="24"/>
      <c r="S54" s="24"/>
      <c r="T54" s="24"/>
      <c r="U54" s="1"/>
      <c r="V54" s="36"/>
      <c r="W54" s="1"/>
      <c r="X54" s="1"/>
      <c r="Y54" s="24"/>
      <c r="Z54" s="24"/>
      <c r="AA54" s="56"/>
      <c r="AB54" s="1"/>
      <c r="AC54" s="1"/>
      <c r="AD54" s="1"/>
      <c r="AE54" s="1"/>
      <c r="AF54" s="1"/>
      <c r="AG54" s="1"/>
      <c r="AH54" s="1"/>
      <c r="AI54" s="1"/>
      <c r="AJ54" s="1"/>
    </row>
    <row r="55" spans="1:37" ht="15" customHeight="1" x14ac:dyDescent="0.25">
      <c r="P55" s="24"/>
      <c r="Q55" s="24"/>
      <c r="R55" s="24"/>
      <c r="S55" s="24"/>
      <c r="T55" s="24"/>
    </row>
    <row r="56" spans="1:37" ht="15" customHeight="1" x14ac:dyDescent="0.25">
      <c r="P56" s="24"/>
      <c r="Q56" s="24"/>
      <c r="R56" s="24"/>
      <c r="S56" s="24"/>
      <c r="T56" s="24"/>
    </row>
    <row r="57" spans="1:37" ht="15" customHeight="1" x14ac:dyDescent="0.25">
      <c r="P57" s="24"/>
      <c r="Q57" s="24"/>
      <c r="R57" s="24"/>
      <c r="S57" s="24"/>
      <c r="T57" s="24"/>
    </row>
    <row r="58" spans="1:37" ht="15" customHeight="1" x14ac:dyDescent="0.25">
      <c r="P58" s="24"/>
      <c r="Q58" s="24"/>
      <c r="R58" s="24"/>
      <c r="S58" s="24"/>
      <c r="T58" s="24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  <row r="86" spans="16:20" ht="15" customHeight="1" x14ac:dyDescent="0.25">
      <c r="P86" s="8"/>
      <c r="Q86" s="8"/>
      <c r="R86" s="8"/>
      <c r="S86" s="1"/>
      <c r="T86" s="24"/>
    </row>
    <row r="87" spans="16:20" ht="15" customHeight="1" x14ac:dyDescent="0.25">
      <c r="P87" s="8"/>
      <c r="Q87" s="8"/>
      <c r="R87" s="8"/>
      <c r="S87" s="1"/>
      <c r="T87" s="24"/>
    </row>
    <row r="88" spans="16:20" ht="15" customHeight="1" x14ac:dyDescent="0.25">
      <c r="P88" s="8"/>
      <c r="Q88" s="8"/>
      <c r="R88" s="8"/>
      <c r="S88" s="1"/>
      <c r="T88" s="24"/>
    </row>
    <row r="89" spans="16:20" ht="15" customHeight="1" x14ac:dyDescent="0.25">
      <c r="P89" s="8"/>
      <c r="Q89" s="8"/>
      <c r="R89" s="8"/>
    </row>
    <row r="90" spans="16:20" ht="15" customHeight="1" x14ac:dyDescent="0.25">
      <c r="P90" s="8"/>
      <c r="Q90" s="8"/>
      <c r="R90" s="8"/>
    </row>
    <row r="91" spans="16:20" ht="15" customHeight="1" x14ac:dyDescent="0.25">
      <c r="P91" s="8"/>
      <c r="Q91" s="8"/>
      <c r="R91" s="8"/>
      <c r="S91" s="1"/>
      <c r="T91" s="24"/>
    </row>
    <row r="92" spans="16:20" ht="15" customHeight="1" x14ac:dyDescent="0.25">
      <c r="P92" s="8"/>
      <c r="Q92" s="8"/>
      <c r="R92" s="8"/>
      <c r="S92" s="1"/>
      <c r="T92" s="24"/>
    </row>
  </sheetData>
  <sortState ref="B16:AJ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1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9.7109375" style="87" customWidth="1"/>
    <col min="3" max="3" width="21.5703125" style="63" customWidth="1"/>
    <col min="4" max="4" width="10.5703125" style="88" customWidth="1"/>
    <col min="5" max="5" width="12.140625" style="88" customWidth="1"/>
    <col min="6" max="6" width="0.5703125" style="35" customWidth="1"/>
    <col min="7" max="11" width="5.28515625" style="63" customWidth="1"/>
    <col min="12" max="12" width="6.42578125" style="63" customWidth="1"/>
    <col min="13" max="21" width="6.7109375" style="160" customWidth="1"/>
    <col min="22" max="22" width="10.85546875" style="63" customWidth="1"/>
    <col min="23" max="23" width="19.7109375" style="88" customWidth="1"/>
    <col min="24" max="24" width="9.7109375" style="63" customWidth="1"/>
    <col min="25" max="30" width="9.140625" style="89"/>
  </cols>
  <sheetData>
    <row r="1" spans="1:32" ht="18.75" x14ac:dyDescent="0.3">
      <c r="A1" s="8"/>
      <c r="B1" s="66" t="s">
        <v>60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145"/>
      <c r="N1" s="145"/>
      <c r="O1" s="145"/>
      <c r="P1" s="145"/>
      <c r="Q1" s="145"/>
      <c r="R1" s="145"/>
      <c r="S1" s="145"/>
      <c r="T1" s="145"/>
      <c r="U1" s="145"/>
      <c r="V1" s="67"/>
      <c r="W1" s="68"/>
      <c r="X1" s="69"/>
      <c r="Y1" s="70"/>
      <c r="Z1" s="70"/>
      <c r="AA1" s="70"/>
      <c r="AB1" s="70"/>
      <c r="AC1" s="70"/>
      <c r="AD1" s="70"/>
    </row>
    <row r="2" spans="1:32" x14ac:dyDescent="0.25">
      <c r="A2" s="8"/>
      <c r="B2" s="90" t="s">
        <v>40</v>
      </c>
      <c r="C2" s="91" t="s">
        <v>49</v>
      </c>
      <c r="D2" s="92"/>
      <c r="E2" s="91"/>
      <c r="F2" s="11"/>
      <c r="G2" s="11"/>
      <c r="H2" s="11"/>
      <c r="I2" s="11"/>
      <c r="J2" s="11"/>
      <c r="K2" s="11"/>
      <c r="L2" s="11"/>
      <c r="M2" s="146"/>
      <c r="N2" s="146"/>
      <c r="O2" s="146"/>
      <c r="P2" s="146"/>
      <c r="Q2" s="146"/>
      <c r="R2" s="146"/>
      <c r="S2" s="146"/>
      <c r="T2" s="146"/>
      <c r="U2" s="146"/>
      <c r="V2" s="11"/>
      <c r="W2" s="71"/>
      <c r="X2" s="40"/>
      <c r="Y2" s="70"/>
      <c r="Z2" s="70"/>
      <c r="AA2" s="70"/>
      <c r="AB2" s="70"/>
      <c r="AC2" s="70"/>
      <c r="AD2" s="70"/>
    </row>
    <row r="3" spans="1:32" ht="15.75" customHeight="1" x14ac:dyDescent="0.25">
      <c r="A3" s="8"/>
      <c r="B3" s="22" t="s">
        <v>85</v>
      </c>
      <c r="C3" s="22" t="s">
        <v>91</v>
      </c>
      <c r="D3" s="16" t="s">
        <v>62</v>
      </c>
      <c r="E3" s="21" t="s">
        <v>1</v>
      </c>
      <c r="F3" s="132"/>
      <c r="G3" s="18" t="s">
        <v>63</v>
      </c>
      <c r="H3" s="15" t="s">
        <v>64</v>
      </c>
      <c r="I3" s="15" t="s">
        <v>30</v>
      </c>
      <c r="J3" s="17" t="s">
        <v>65</v>
      </c>
      <c r="K3" s="17" t="s">
        <v>66</v>
      </c>
      <c r="L3" s="17" t="s">
        <v>67</v>
      </c>
      <c r="M3" s="101" t="s">
        <v>68</v>
      </c>
      <c r="N3" s="101" t="s">
        <v>29</v>
      </c>
      <c r="O3" s="147" t="s">
        <v>69</v>
      </c>
      <c r="P3" s="101" t="s">
        <v>64</v>
      </c>
      <c r="Q3" s="101" t="s">
        <v>3</v>
      </c>
      <c r="R3" s="101">
        <v>1</v>
      </c>
      <c r="S3" s="101">
        <v>2</v>
      </c>
      <c r="T3" s="101">
        <v>3</v>
      </c>
      <c r="U3" s="101" t="s">
        <v>70</v>
      </c>
      <c r="V3" s="17" t="s">
        <v>21</v>
      </c>
      <c r="W3" s="16" t="s">
        <v>71</v>
      </c>
      <c r="X3" s="16" t="s">
        <v>72</v>
      </c>
      <c r="Y3" s="70"/>
      <c r="Z3" s="70"/>
      <c r="AA3" s="70"/>
      <c r="AB3" s="70"/>
      <c r="AC3" s="70"/>
      <c r="AD3" s="70"/>
    </row>
    <row r="4" spans="1:32" x14ac:dyDescent="0.25">
      <c r="A4" s="23"/>
      <c r="B4" s="78" t="s">
        <v>97</v>
      </c>
      <c r="C4" s="119" t="s">
        <v>101</v>
      </c>
      <c r="D4" s="79" t="s">
        <v>73</v>
      </c>
      <c r="E4" s="171" t="s">
        <v>79</v>
      </c>
      <c r="F4" s="135"/>
      <c r="G4" s="80">
        <v>1</v>
      </c>
      <c r="H4" s="80"/>
      <c r="I4" s="81"/>
      <c r="J4" s="82" t="s">
        <v>102</v>
      </c>
      <c r="K4" s="82">
        <v>5</v>
      </c>
      <c r="L4" s="82"/>
      <c r="M4" s="82">
        <v>1</v>
      </c>
      <c r="N4" s="80"/>
      <c r="O4" s="81"/>
      <c r="P4" s="80">
        <v>1</v>
      </c>
      <c r="Q4" s="150" t="s">
        <v>103</v>
      </c>
      <c r="R4" s="150" t="s">
        <v>104</v>
      </c>
      <c r="S4" s="150" t="s">
        <v>105</v>
      </c>
      <c r="T4" s="150"/>
      <c r="U4" s="150"/>
      <c r="V4" s="83">
        <v>0.6</v>
      </c>
      <c r="W4" s="93" t="s">
        <v>106</v>
      </c>
      <c r="X4" s="120" t="s">
        <v>107</v>
      </c>
      <c r="Y4" s="70"/>
      <c r="Z4" s="70"/>
      <c r="AA4" s="70"/>
      <c r="AB4" s="70"/>
      <c r="AC4" s="70"/>
      <c r="AD4" s="70"/>
    </row>
    <row r="5" spans="1:32" x14ac:dyDescent="0.25">
      <c r="A5" s="23"/>
      <c r="B5" s="172" t="s">
        <v>108</v>
      </c>
      <c r="C5" s="138" t="s">
        <v>119</v>
      </c>
      <c r="D5" s="137" t="s">
        <v>109</v>
      </c>
      <c r="E5" s="173" t="s">
        <v>79</v>
      </c>
      <c r="F5" s="135"/>
      <c r="G5" s="139"/>
      <c r="H5" s="140"/>
      <c r="I5" s="140">
        <v>1</v>
      </c>
      <c r="J5" s="141" t="s">
        <v>93</v>
      </c>
      <c r="K5" s="141">
        <v>1</v>
      </c>
      <c r="L5" s="141"/>
      <c r="M5" s="141">
        <v>1</v>
      </c>
      <c r="N5" s="139"/>
      <c r="O5" s="140"/>
      <c r="P5" s="139">
        <v>1</v>
      </c>
      <c r="Q5" s="174" t="s">
        <v>114</v>
      </c>
      <c r="R5" s="174" t="s">
        <v>115</v>
      </c>
      <c r="S5" s="174" t="s">
        <v>116</v>
      </c>
      <c r="T5" s="174"/>
      <c r="U5" s="174"/>
      <c r="V5" s="142">
        <v>0.4</v>
      </c>
      <c r="W5" s="175" t="s">
        <v>110</v>
      </c>
      <c r="X5" s="143" t="s">
        <v>117</v>
      </c>
      <c r="Y5" s="70"/>
      <c r="Z5" s="70"/>
      <c r="AA5" s="70"/>
      <c r="AB5" s="70"/>
      <c r="AC5" s="70"/>
      <c r="AD5" s="70"/>
    </row>
    <row r="6" spans="1:32" s="144" customFormat="1" x14ac:dyDescent="0.25">
      <c r="A6" s="136"/>
      <c r="B6" s="137" t="s">
        <v>121</v>
      </c>
      <c r="C6" s="138" t="s">
        <v>122</v>
      </c>
      <c r="D6" s="137" t="s">
        <v>109</v>
      </c>
      <c r="E6" s="176" t="s">
        <v>79</v>
      </c>
      <c r="F6" s="135"/>
      <c r="G6" s="139"/>
      <c r="H6" s="140"/>
      <c r="I6" s="140">
        <v>1</v>
      </c>
      <c r="J6" s="141" t="s">
        <v>93</v>
      </c>
      <c r="K6" s="141">
        <v>1</v>
      </c>
      <c r="L6" s="141" t="s">
        <v>123</v>
      </c>
      <c r="M6" s="141">
        <v>1</v>
      </c>
      <c r="N6" s="139"/>
      <c r="O6" s="139"/>
      <c r="P6" s="139">
        <v>2</v>
      </c>
      <c r="Q6" s="143" t="s">
        <v>124</v>
      </c>
      <c r="R6" s="143" t="s">
        <v>125</v>
      </c>
      <c r="S6" s="143" t="s">
        <v>105</v>
      </c>
      <c r="T6" s="143"/>
      <c r="U6" s="143"/>
      <c r="V6" s="142">
        <v>0.88900000000000001</v>
      </c>
      <c r="W6" s="138" t="s">
        <v>126</v>
      </c>
      <c r="X6" s="143" t="s">
        <v>127</v>
      </c>
      <c r="Y6" s="70"/>
      <c r="Z6" s="70"/>
      <c r="AA6" s="70"/>
      <c r="AB6" s="70"/>
      <c r="AC6" s="70"/>
      <c r="AD6" s="70"/>
    </row>
    <row r="7" spans="1:32" s="97" customFormat="1" ht="15" customHeight="1" x14ac:dyDescent="0.2">
      <c r="A7" s="8"/>
      <c r="B7" s="22" t="s">
        <v>9</v>
      </c>
      <c r="C7" s="17"/>
      <c r="D7" s="16"/>
      <c r="E7" s="99"/>
      <c r="F7" s="36"/>
      <c r="G7" s="18">
        <v>1</v>
      </c>
      <c r="H7" s="18"/>
      <c r="I7" s="18">
        <v>2</v>
      </c>
      <c r="J7" s="17"/>
      <c r="K7" s="17"/>
      <c r="L7" s="17"/>
      <c r="M7" s="101" t="s">
        <v>128</v>
      </c>
      <c r="N7" s="101"/>
      <c r="O7" s="101"/>
      <c r="P7" s="101" t="s">
        <v>129</v>
      </c>
      <c r="Q7" s="101" t="s">
        <v>130</v>
      </c>
      <c r="R7" s="101" t="s">
        <v>131</v>
      </c>
      <c r="S7" s="101" t="s">
        <v>132</v>
      </c>
      <c r="T7" s="101"/>
      <c r="U7" s="101"/>
      <c r="V7" s="30">
        <v>0.68400000000000005</v>
      </c>
      <c r="W7" s="100"/>
      <c r="X7" s="101"/>
      <c r="Y7" s="24"/>
      <c r="Z7" s="24"/>
      <c r="AA7" s="24"/>
      <c r="AB7" s="24"/>
      <c r="AC7" s="24"/>
      <c r="AD7" s="24"/>
      <c r="AE7" s="24"/>
      <c r="AF7" s="24"/>
    </row>
    <row r="8" spans="1:32" x14ac:dyDescent="0.25">
      <c r="A8" s="23"/>
      <c r="B8" s="121" t="s">
        <v>89</v>
      </c>
      <c r="C8" s="122" t="s">
        <v>98</v>
      </c>
      <c r="D8" s="108"/>
      <c r="E8" s="123"/>
      <c r="F8" s="124"/>
      <c r="G8" s="106"/>
      <c r="H8" s="106"/>
      <c r="I8" s="106"/>
      <c r="J8" s="105"/>
      <c r="K8" s="105"/>
      <c r="L8" s="105"/>
      <c r="M8" s="148"/>
      <c r="N8" s="148"/>
      <c r="O8" s="148"/>
      <c r="P8" s="148"/>
      <c r="Q8" s="148"/>
      <c r="R8" s="148"/>
      <c r="S8" s="148"/>
      <c r="T8" s="148"/>
      <c r="U8" s="148"/>
      <c r="V8" s="106"/>
      <c r="W8" s="108"/>
      <c r="X8" s="109"/>
      <c r="Y8" s="70"/>
      <c r="Z8" s="70"/>
      <c r="AA8" s="70"/>
      <c r="AB8" s="70"/>
      <c r="AC8" s="70"/>
      <c r="AD8" s="70"/>
    </row>
    <row r="9" spans="1:32" x14ac:dyDescent="0.25">
      <c r="A9" s="23"/>
      <c r="B9" s="125"/>
      <c r="C9" s="126"/>
      <c r="D9" s="118"/>
      <c r="E9" s="127"/>
      <c r="F9" s="128"/>
      <c r="G9" s="36"/>
      <c r="H9" s="36"/>
      <c r="I9" s="36"/>
      <c r="J9" s="57"/>
      <c r="K9" s="57"/>
      <c r="L9" s="57"/>
      <c r="M9" s="149"/>
      <c r="N9" s="149"/>
      <c r="O9" s="149"/>
      <c r="P9" s="149"/>
      <c r="Q9" s="149"/>
      <c r="R9" s="149"/>
      <c r="S9" s="149"/>
      <c r="T9" s="149"/>
      <c r="U9" s="149"/>
      <c r="V9" s="36"/>
      <c r="W9" s="118"/>
      <c r="X9" s="129"/>
      <c r="Y9" s="70"/>
      <c r="Z9" s="70"/>
      <c r="AA9" s="70"/>
      <c r="AB9" s="70"/>
      <c r="AC9" s="70"/>
      <c r="AD9" s="70"/>
    </row>
    <row r="10" spans="1:32" x14ac:dyDescent="0.25">
      <c r="A10" s="8"/>
      <c r="B10" s="22" t="s">
        <v>61</v>
      </c>
      <c r="C10" s="22" t="s">
        <v>91</v>
      </c>
      <c r="D10" s="16" t="s">
        <v>62</v>
      </c>
      <c r="E10" s="21" t="s">
        <v>1</v>
      </c>
      <c r="F10" s="130"/>
      <c r="G10" s="18" t="s">
        <v>63</v>
      </c>
      <c r="H10" s="15" t="s">
        <v>64</v>
      </c>
      <c r="I10" s="15" t="s">
        <v>30</v>
      </c>
      <c r="J10" s="17" t="s">
        <v>65</v>
      </c>
      <c r="K10" s="17" t="s">
        <v>66</v>
      </c>
      <c r="L10" s="17" t="s">
        <v>67</v>
      </c>
      <c r="M10" s="101" t="s">
        <v>68</v>
      </c>
      <c r="N10" s="101" t="s">
        <v>29</v>
      </c>
      <c r="O10" s="147" t="s">
        <v>69</v>
      </c>
      <c r="P10" s="101" t="s">
        <v>64</v>
      </c>
      <c r="Q10" s="101" t="s">
        <v>3</v>
      </c>
      <c r="R10" s="101">
        <v>1</v>
      </c>
      <c r="S10" s="101">
        <v>2</v>
      </c>
      <c r="T10" s="101">
        <v>3</v>
      </c>
      <c r="U10" s="101" t="s">
        <v>70</v>
      </c>
      <c r="V10" s="17" t="s">
        <v>21</v>
      </c>
      <c r="W10" s="16" t="s">
        <v>71</v>
      </c>
      <c r="X10" s="16" t="s">
        <v>72</v>
      </c>
      <c r="Y10" s="70"/>
      <c r="Z10" s="70"/>
      <c r="AA10" s="70"/>
      <c r="AB10" s="70"/>
      <c r="AC10" s="70"/>
      <c r="AD10" s="70"/>
    </row>
    <row r="11" spans="1:32" x14ac:dyDescent="0.25">
      <c r="A11" s="8"/>
      <c r="B11" s="78" t="s">
        <v>74</v>
      </c>
      <c r="C11" s="119" t="s">
        <v>90</v>
      </c>
      <c r="D11" s="79" t="s">
        <v>73</v>
      </c>
      <c r="E11" s="94" t="s">
        <v>75</v>
      </c>
      <c r="F11" s="65"/>
      <c r="G11" s="80">
        <v>1</v>
      </c>
      <c r="H11" s="80"/>
      <c r="I11" s="81"/>
      <c r="J11" s="82" t="s">
        <v>76</v>
      </c>
      <c r="K11" s="82">
        <v>9</v>
      </c>
      <c r="L11" s="82"/>
      <c r="M11" s="82">
        <v>1</v>
      </c>
      <c r="N11" s="80"/>
      <c r="O11" s="81"/>
      <c r="P11" s="80">
        <v>1</v>
      </c>
      <c r="Q11" s="150" t="s">
        <v>111</v>
      </c>
      <c r="R11" s="150" t="s">
        <v>112</v>
      </c>
      <c r="S11" s="150" t="s">
        <v>112</v>
      </c>
      <c r="T11" s="150" t="s">
        <v>113</v>
      </c>
      <c r="U11" s="150"/>
      <c r="V11" s="83">
        <v>0.75</v>
      </c>
      <c r="W11" s="79" t="s">
        <v>77</v>
      </c>
      <c r="X11" s="80" t="s">
        <v>78</v>
      </c>
      <c r="Y11" s="70"/>
      <c r="Z11" s="70"/>
      <c r="AA11" s="70"/>
      <c r="AB11" s="70"/>
      <c r="AC11" s="70"/>
      <c r="AD11" s="70"/>
    </row>
    <row r="12" spans="1:32" x14ac:dyDescent="0.25">
      <c r="A12" s="23"/>
      <c r="B12" s="131"/>
      <c r="C12" s="36"/>
      <c r="D12" s="118"/>
      <c r="E12" s="127"/>
      <c r="F12" s="128"/>
      <c r="G12" s="36"/>
      <c r="H12" s="36"/>
      <c r="I12" s="36"/>
      <c r="J12" s="57"/>
      <c r="K12" s="57"/>
      <c r="L12" s="57"/>
      <c r="M12" s="149"/>
      <c r="N12" s="149"/>
      <c r="O12" s="149"/>
      <c r="P12" s="149"/>
      <c r="Q12" s="149"/>
      <c r="R12" s="149"/>
      <c r="S12" s="149"/>
      <c r="T12" s="149"/>
      <c r="U12" s="149"/>
      <c r="V12" s="36"/>
      <c r="W12" s="118"/>
      <c r="X12" s="129"/>
      <c r="Y12" s="70"/>
      <c r="Z12" s="70"/>
      <c r="AA12" s="70"/>
      <c r="AB12" s="70"/>
      <c r="AC12" s="70"/>
      <c r="AD12" s="70"/>
    </row>
    <row r="13" spans="1:32" s="86" customFormat="1" ht="18.75" customHeight="1" x14ac:dyDescent="0.2">
      <c r="A13" s="8"/>
      <c r="B13" s="96" t="s">
        <v>84</v>
      </c>
      <c r="C13" s="67"/>
      <c r="D13" s="68"/>
      <c r="E13" s="68"/>
      <c r="F13" s="67"/>
      <c r="G13" s="67"/>
      <c r="H13" s="67"/>
      <c r="I13" s="67"/>
      <c r="J13" s="67"/>
      <c r="K13" s="67"/>
      <c r="L13" s="67"/>
      <c r="M13" s="145"/>
      <c r="N13" s="145"/>
      <c r="O13" s="145"/>
      <c r="P13" s="145"/>
      <c r="Q13" s="145"/>
      <c r="R13" s="145"/>
      <c r="S13" s="145"/>
      <c r="T13" s="145"/>
      <c r="U13" s="145"/>
      <c r="V13" s="67"/>
      <c r="W13" s="68"/>
      <c r="X13" s="69"/>
      <c r="Y13" s="24"/>
      <c r="Z13" s="24"/>
      <c r="AA13" s="24"/>
      <c r="AB13" s="24"/>
      <c r="AC13" s="24"/>
      <c r="AD13" s="24"/>
      <c r="AE13" s="24"/>
      <c r="AF13" s="24"/>
    </row>
    <row r="14" spans="1:32" s="97" customFormat="1" ht="15" customHeight="1" x14ac:dyDescent="0.2">
      <c r="A14" s="23"/>
      <c r="B14" s="72" t="s">
        <v>85</v>
      </c>
      <c r="C14" s="22" t="s">
        <v>86</v>
      </c>
      <c r="D14" s="73" t="s">
        <v>62</v>
      </c>
      <c r="E14" s="74" t="s">
        <v>1</v>
      </c>
      <c r="F14" s="36"/>
      <c r="G14" s="75" t="s">
        <v>63</v>
      </c>
      <c r="H14" s="76" t="s">
        <v>64</v>
      </c>
      <c r="I14" s="76" t="s">
        <v>30</v>
      </c>
      <c r="J14" s="17" t="s">
        <v>65</v>
      </c>
      <c r="K14" s="77" t="s">
        <v>66</v>
      </c>
      <c r="L14" s="77" t="s">
        <v>67</v>
      </c>
      <c r="M14" s="151" t="s">
        <v>68</v>
      </c>
      <c r="N14" s="151" t="s">
        <v>29</v>
      </c>
      <c r="O14" s="152" t="s">
        <v>69</v>
      </c>
      <c r="P14" s="151" t="s">
        <v>64</v>
      </c>
      <c r="Q14" s="151" t="s">
        <v>3</v>
      </c>
      <c r="R14" s="151">
        <v>1</v>
      </c>
      <c r="S14" s="151">
        <v>2</v>
      </c>
      <c r="T14" s="151">
        <v>3</v>
      </c>
      <c r="U14" s="151" t="s">
        <v>70</v>
      </c>
      <c r="V14" s="17" t="s">
        <v>87</v>
      </c>
      <c r="W14" s="16" t="s">
        <v>71</v>
      </c>
      <c r="X14" s="16" t="s">
        <v>72</v>
      </c>
      <c r="Y14" s="24"/>
      <c r="Z14" s="24"/>
      <c r="AA14" s="24"/>
      <c r="AB14" s="24"/>
      <c r="AC14" s="24"/>
      <c r="AD14" s="24"/>
      <c r="AE14" s="24"/>
      <c r="AF14" s="24"/>
    </row>
    <row r="15" spans="1:32" s="97" customFormat="1" ht="15" customHeight="1" x14ac:dyDescent="0.2">
      <c r="A15" s="23"/>
      <c r="B15" s="161" t="s">
        <v>88</v>
      </c>
      <c r="C15" s="162" t="s">
        <v>120</v>
      </c>
      <c r="D15" s="115" t="s">
        <v>92</v>
      </c>
      <c r="E15" s="115" t="s">
        <v>79</v>
      </c>
      <c r="F15" s="163"/>
      <c r="G15" s="116">
        <v>1</v>
      </c>
      <c r="H15" s="116"/>
      <c r="I15" s="164"/>
      <c r="J15" s="165" t="s">
        <v>93</v>
      </c>
      <c r="K15" s="166">
        <v>1</v>
      </c>
      <c r="L15" s="167"/>
      <c r="M15" s="167">
        <v>1</v>
      </c>
      <c r="N15" s="117"/>
      <c r="O15" s="168"/>
      <c r="P15" s="29" t="s">
        <v>94</v>
      </c>
      <c r="Q15" s="169" t="s">
        <v>103</v>
      </c>
      <c r="R15" s="169" t="s">
        <v>103</v>
      </c>
      <c r="S15" s="169"/>
      <c r="T15" s="169"/>
      <c r="U15" s="169"/>
      <c r="V15" s="170">
        <v>0.6</v>
      </c>
      <c r="W15" s="115" t="s">
        <v>95</v>
      </c>
      <c r="X15" s="29">
        <v>804</v>
      </c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23"/>
      <c r="B16" s="102" t="s">
        <v>89</v>
      </c>
      <c r="C16" s="103" t="s">
        <v>96</v>
      </c>
      <c r="D16" s="104"/>
      <c r="E16" s="105"/>
      <c r="F16" s="106"/>
      <c r="G16" s="107"/>
      <c r="H16" s="105"/>
      <c r="I16" s="108"/>
      <c r="J16" s="105"/>
      <c r="K16" s="105"/>
      <c r="L16" s="105"/>
      <c r="M16" s="153"/>
      <c r="N16" s="153"/>
      <c r="O16" s="153"/>
      <c r="P16" s="153"/>
      <c r="Q16" s="153"/>
      <c r="R16" s="154"/>
      <c r="S16" s="153"/>
      <c r="T16" s="153"/>
      <c r="U16" s="153"/>
      <c r="V16" s="105"/>
      <c r="W16" s="103"/>
      <c r="X16" s="109"/>
      <c r="Y16" s="70"/>
      <c r="Z16" s="70"/>
      <c r="AA16" s="70"/>
      <c r="AB16" s="70"/>
      <c r="AC16" s="70"/>
      <c r="AD16" s="70"/>
    </row>
    <row r="17" spans="1:32" x14ac:dyDescent="0.25">
      <c r="A17" s="23"/>
      <c r="B17" s="110"/>
      <c r="C17" s="111"/>
      <c r="D17" s="112"/>
      <c r="E17" s="113"/>
      <c r="F17" s="113"/>
      <c r="G17" s="111"/>
      <c r="H17" s="95"/>
      <c r="I17" s="95"/>
      <c r="J17" s="95"/>
      <c r="K17" s="95"/>
      <c r="L17" s="95"/>
      <c r="M17" s="155"/>
      <c r="N17" s="156"/>
      <c r="O17" s="156"/>
      <c r="P17" s="156"/>
      <c r="Q17" s="156"/>
      <c r="R17" s="155"/>
      <c r="S17" s="156"/>
      <c r="T17" s="156"/>
      <c r="U17" s="156"/>
      <c r="V17" s="95"/>
      <c r="W17" s="111"/>
      <c r="X17" s="114"/>
      <c r="Y17" s="70"/>
      <c r="Z17" s="70"/>
      <c r="AA17" s="70"/>
      <c r="AB17" s="70"/>
      <c r="AC17" s="70"/>
      <c r="AD17" s="70"/>
    </row>
    <row r="18" spans="1:32" x14ac:dyDescent="0.25">
      <c r="A18" s="23"/>
      <c r="B18" s="98"/>
      <c r="C18" s="118"/>
      <c r="D18" s="98"/>
      <c r="E18" s="36"/>
      <c r="F18" s="36"/>
      <c r="G18" s="118"/>
      <c r="H18" s="57"/>
      <c r="I18" s="57"/>
      <c r="J18" s="57"/>
      <c r="K18" s="57"/>
      <c r="L18" s="57"/>
      <c r="M18" s="157"/>
      <c r="N18" s="158"/>
      <c r="O18" s="158"/>
      <c r="P18" s="158"/>
      <c r="Q18" s="158"/>
      <c r="R18" s="157"/>
      <c r="S18" s="158"/>
      <c r="T18" s="158"/>
      <c r="U18" s="158"/>
      <c r="V18" s="57"/>
      <c r="W18" s="118"/>
      <c r="X18" s="57"/>
      <c r="Y18" s="70"/>
      <c r="Z18" s="70"/>
      <c r="AA18" s="70"/>
      <c r="AB18" s="70"/>
      <c r="AC18" s="70"/>
      <c r="AD18" s="70"/>
    </row>
    <row r="19" spans="1:32" s="97" customFormat="1" ht="15" customHeight="1" x14ac:dyDescent="0.25">
      <c r="A19" s="23"/>
      <c r="B19" s="84"/>
      <c r="C19" s="1"/>
      <c r="D19" s="84"/>
      <c r="E19" s="85"/>
      <c r="F19" s="35"/>
      <c r="G19" s="1"/>
      <c r="H19" s="36"/>
      <c r="I19" s="1"/>
      <c r="J19" s="24"/>
      <c r="K19" s="24"/>
      <c r="L19" s="24"/>
      <c r="M19" s="159"/>
      <c r="N19" s="159"/>
      <c r="O19" s="159"/>
      <c r="P19" s="159"/>
      <c r="Q19" s="159"/>
      <c r="R19" s="159"/>
      <c r="S19" s="159"/>
      <c r="T19" s="159"/>
      <c r="U19" s="159"/>
      <c r="V19" s="1"/>
      <c r="W19" s="84"/>
      <c r="X19" s="1"/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23"/>
      <c r="B20" s="84"/>
      <c r="C20" s="1"/>
      <c r="D20" s="84"/>
      <c r="E20" s="85"/>
      <c r="G20" s="1"/>
      <c r="H20" s="36"/>
      <c r="I20" s="1"/>
      <c r="J20" s="24"/>
      <c r="K20" s="24"/>
      <c r="L20" s="24"/>
      <c r="M20" s="159"/>
      <c r="N20" s="159"/>
      <c r="O20" s="159"/>
      <c r="P20" s="159"/>
      <c r="Q20" s="159"/>
      <c r="R20" s="159"/>
      <c r="S20" s="159"/>
      <c r="T20" s="159"/>
      <c r="U20" s="159"/>
      <c r="V20" s="1"/>
      <c r="W20" s="84"/>
      <c r="X20" s="1"/>
      <c r="Y20" s="70"/>
      <c r="Z20" s="70"/>
      <c r="AA20" s="70"/>
      <c r="AB20" s="70"/>
      <c r="AC20" s="70"/>
      <c r="AD20" s="70"/>
    </row>
    <row r="21" spans="1:32" x14ac:dyDescent="0.25">
      <c r="A21" s="23"/>
      <c r="B21" s="84"/>
      <c r="C21" s="1"/>
      <c r="D21" s="84"/>
      <c r="E21" s="85"/>
      <c r="G21" s="1"/>
      <c r="H21" s="36"/>
      <c r="I21" s="1"/>
      <c r="J21" s="24"/>
      <c r="K21" s="24"/>
      <c r="L21" s="24"/>
      <c r="M21" s="159"/>
      <c r="N21" s="159"/>
      <c r="O21" s="159"/>
      <c r="P21" s="159"/>
      <c r="Q21" s="159"/>
      <c r="R21" s="159"/>
      <c r="S21" s="159"/>
      <c r="T21" s="159"/>
      <c r="U21" s="159"/>
      <c r="V21" s="1"/>
      <c r="W21" s="84"/>
      <c r="X21" s="1"/>
      <c r="Y21" s="70"/>
      <c r="Z21" s="70"/>
      <c r="AA21" s="70"/>
      <c r="AB21" s="70"/>
      <c r="AC21" s="70"/>
      <c r="AD21" s="70"/>
    </row>
    <row r="22" spans="1:32" x14ac:dyDescent="0.25">
      <c r="A22" s="23"/>
      <c r="B22" s="84"/>
      <c r="C22" s="1"/>
      <c r="D22" s="84"/>
      <c r="E22" s="85"/>
      <c r="G22" s="1"/>
      <c r="H22" s="36"/>
      <c r="I22" s="1"/>
      <c r="J22" s="24"/>
      <c r="K22" s="24"/>
      <c r="L22" s="24"/>
      <c r="M22" s="159"/>
      <c r="N22" s="159"/>
      <c r="O22" s="159"/>
      <c r="P22" s="159"/>
      <c r="Q22" s="159"/>
      <c r="R22" s="159"/>
      <c r="S22" s="159"/>
      <c r="T22" s="159"/>
      <c r="U22" s="159"/>
      <c r="V22" s="1"/>
      <c r="W22" s="84"/>
      <c r="X22" s="1"/>
      <c r="Y22" s="70"/>
      <c r="Z22" s="70"/>
      <c r="AA22" s="70"/>
      <c r="AB22" s="70"/>
      <c r="AC22" s="70"/>
      <c r="AD22" s="70"/>
    </row>
    <row r="23" spans="1:32" x14ac:dyDescent="0.25">
      <c r="A23" s="23"/>
      <c r="B23" s="84"/>
      <c r="C23" s="1"/>
      <c r="D23" s="84"/>
      <c r="E23" s="85"/>
      <c r="G23" s="1"/>
      <c r="H23" s="36"/>
      <c r="I23" s="1"/>
      <c r="J23" s="24"/>
      <c r="K23" s="24"/>
      <c r="L23" s="24"/>
      <c r="M23" s="159"/>
      <c r="N23" s="159"/>
      <c r="O23" s="159"/>
      <c r="P23" s="159"/>
      <c r="Q23" s="159"/>
      <c r="R23" s="159"/>
      <c r="S23" s="159"/>
      <c r="T23" s="159"/>
      <c r="U23" s="159"/>
      <c r="V23" s="1"/>
      <c r="W23" s="84"/>
      <c r="X23" s="1"/>
      <c r="Y23" s="70"/>
      <c r="Z23" s="70"/>
      <c r="AA23" s="70"/>
      <c r="AB23" s="70"/>
      <c r="AC23" s="70"/>
      <c r="AD23" s="70"/>
    </row>
    <row r="24" spans="1:32" x14ac:dyDescent="0.25">
      <c r="A24" s="23"/>
      <c r="B24" s="84"/>
      <c r="C24" s="1"/>
      <c r="D24" s="84"/>
      <c r="E24" s="85"/>
      <c r="G24" s="1"/>
      <c r="H24" s="36"/>
      <c r="I24" s="1"/>
      <c r="J24" s="24"/>
      <c r="K24" s="24"/>
      <c r="L24" s="24"/>
      <c r="M24" s="159"/>
      <c r="N24" s="159"/>
      <c r="O24" s="159"/>
      <c r="P24" s="159"/>
      <c r="Q24" s="159"/>
      <c r="R24" s="159"/>
      <c r="S24" s="159"/>
      <c r="T24" s="159"/>
      <c r="U24" s="159"/>
      <c r="V24" s="1"/>
      <c r="W24" s="84"/>
      <c r="X24" s="1"/>
      <c r="Y24" s="70"/>
      <c r="Z24" s="70"/>
      <c r="AA24" s="70"/>
      <c r="AB24" s="70"/>
      <c r="AC24" s="70"/>
      <c r="AD24" s="70"/>
    </row>
    <row r="25" spans="1:32" x14ac:dyDescent="0.25">
      <c r="A25" s="23"/>
      <c r="B25" s="84"/>
      <c r="C25" s="1"/>
      <c r="D25" s="84"/>
      <c r="E25" s="85"/>
      <c r="G25" s="1"/>
      <c r="H25" s="36"/>
      <c r="I25" s="1"/>
      <c r="J25" s="24"/>
      <c r="K25" s="24"/>
      <c r="L25" s="24"/>
      <c r="M25" s="159"/>
      <c r="N25" s="159"/>
      <c r="O25" s="159"/>
      <c r="P25" s="159"/>
      <c r="Q25" s="159"/>
      <c r="R25" s="159"/>
      <c r="S25" s="159"/>
      <c r="T25" s="159"/>
      <c r="U25" s="159"/>
      <c r="V25" s="1"/>
      <c r="W25" s="84"/>
      <c r="X25" s="1"/>
      <c r="Y25" s="70"/>
      <c r="Z25" s="70"/>
      <c r="AA25" s="70"/>
      <c r="AB25" s="70"/>
      <c r="AC25" s="70"/>
      <c r="AD25" s="70"/>
    </row>
    <row r="26" spans="1:32" x14ac:dyDescent="0.25">
      <c r="A26" s="23"/>
      <c r="B26" s="84"/>
      <c r="C26" s="1"/>
      <c r="D26" s="84"/>
      <c r="E26" s="85"/>
      <c r="G26" s="1"/>
      <c r="H26" s="36"/>
      <c r="I26" s="1"/>
      <c r="J26" s="24"/>
      <c r="K26" s="24"/>
      <c r="L26" s="24"/>
      <c r="M26" s="159"/>
      <c r="N26" s="159"/>
      <c r="O26" s="159"/>
      <c r="P26" s="159"/>
      <c r="Q26" s="159"/>
      <c r="R26" s="159"/>
      <c r="S26" s="159"/>
      <c r="T26" s="159"/>
      <c r="U26" s="159"/>
      <c r="V26" s="1"/>
      <c r="W26" s="84"/>
      <c r="X26" s="1"/>
      <c r="Y26" s="70"/>
      <c r="Z26" s="70"/>
      <c r="AA26" s="70"/>
      <c r="AB26" s="70"/>
      <c r="AC26" s="70"/>
      <c r="AD26" s="70"/>
    </row>
    <row r="27" spans="1:32" x14ac:dyDescent="0.25">
      <c r="A27" s="23"/>
      <c r="B27" s="84"/>
      <c r="C27" s="1"/>
      <c r="D27" s="84"/>
      <c r="E27" s="85"/>
      <c r="G27" s="1"/>
      <c r="H27" s="36"/>
      <c r="I27" s="1"/>
      <c r="J27" s="24"/>
      <c r="K27" s="24"/>
      <c r="L27" s="24"/>
      <c r="M27" s="159"/>
      <c r="N27" s="159"/>
      <c r="O27" s="159"/>
      <c r="P27" s="159"/>
      <c r="Q27" s="159"/>
      <c r="R27" s="159"/>
      <c r="S27" s="159"/>
      <c r="T27" s="159"/>
      <c r="U27" s="159"/>
      <c r="V27" s="1"/>
      <c r="W27" s="84"/>
      <c r="X27" s="1"/>
      <c r="Y27" s="70"/>
      <c r="Z27" s="70"/>
      <c r="AA27" s="70"/>
      <c r="AB27" s="70"/>
      <c r="AC27" s="70"/>
      <c r="AD27" s="70"/>
    </row>
    <row r="28" spans="1:32" x14ac:dyDescent="0.25">
      <c r="A28" s="23"/>
      <c r="B28" s="84"/>
      <c r="C28" s="1"/>
      <c r="D28" s="84"/>
      <c r="E28" s="85"/>
      <c r="G28" s="1"/>
      <c r="H28" s="36"/>
      <c r="I28" s="1"/>
      <c r="J28" s="24"/>
      <c r="K28" s="24"/>
      <c r="L28" s="24"/>
      <c r="M28" s="159"/>
      <c r="N28" s="159"/>
      <c r="O28" s="159"/>
      <c r="P28" s="159"/>
      <c r="Q28" s="159"/>
      <c r="R28" s="159"/>
      <c r="S28" s="159"/>
      <c r="T28" s="159"/>
      <c r="U28" s="159"/>
      <c r="V28" s="1"/>
      <c r="W28" s="84"/>
      <c r="X28" s="1"/>
      <c r="Y28" s="70"/>
      <c r="Z28" s="70"/>
      <c r="AA28" s="70"/>
      <c r="AB28" s="70"/>
      <c r="AC28" s="70"/>
      <c r="AD28" s="70"/>
    </row>
    <row r="29" spans="1:32" x14ac:dyDescent="0.25">
      <c r="A29" s="23"/>
      <c r="B29" s="84"/>
      <c r="C29" s="1"/>
      <c r="D29" s="84"/>
      <c r="E29" s="85"/>
      <c r="G29" s="1"/>
      <c r="H29" s="36"/>
      <c r="I29" s="1"/>
      <c r="J29" s="24"/>
      <c r="K29" s="24"/>
      <c r="L29" s="24"/>
      <c r="M29" s="159"/>
      <c r="N29" s="159"/>
      <c r="O29" s="159"/>
      <c r="P29" s="159"/>
      <c r="Q29" s="159"/>
      <c r="R29" s="159"/>
      <c r="S29" s="159"/>
      <c r="T29" s="159"/>
      <c r="U29" s="159"/>
      <c r="V29" s="1"/>
      <c r="W29" s="84"/>
      <c r="X29" s="1"/>
      <c r="Y29" s="70"/>
      <c r="Z29" s="70"/>
      <c r="AA29" s="70"/>
      <c r="AB29" s="70"/>
      <c r="AC29" s="70"/>
      <c r="AD29" s="70"/>
    </row>
    <row r="30" spans="1:32" x14ac:dyDescent="0.25">
      <c r="A30" s="23"/>
      <c r="B30" s="84"/>
      <c r="C30" s="1"/>
      <c r="D30" s="84"/>
      <c r="E30" s="85"/>
      <c r="G30" s="1"/>
      <c r="H30" s="36"/>
      <c r="I30" s="1"/>
      <c r="J30" s="24"/>
      <c r="K30" s="24"/>
      <c r="L30" s="24"/>
      <c r="M30" s="159"/>
      <c r="N30" s="159"/>
      <c r="O30" s="159"/>
      <c r="P30" s="159"/>
      <c r="Q30" s="159"/>
      <c r="R30" s="159"/>
      <c r="S30" s="159"/>
      <c r="T30" s="159"/>
      <c r="U30" s="159"/>
      <c r="V30" s="1"/>
      <c r="W30" s="84"/>
      <c r="X30" s="1"/>
      <c r="Y30" s="70"/>
      <c r="Z30" s="70"/>
      <c r="AA30" s="70"/>
      <c r="AB30" s="70"/>
      <c r="AC30" s="70"/>
      <c r="AD30" s="70"/>
    </row>
    <row r="31" spans="1:32" x14ac:dyDescent="0.25">
      <c r="A31" s="23"/>
      <c r="B31" s="84"/>
      <c r="C31" s="1"/>
      <c r="D31" s="84"/>
      <c r="E31" s="85"/>
      <c r="G31" s="1"/>
      <c r="H31" s="36"/>
      <c r="I31" s="1"/>
      <c r="J31" s="24"/>
      <c r="K31" s="24"/>
      <c r="L31" s="24"/>
      <c r="M31" s="159"/>
      <c r="N31" s="159"/>
      <c r="O31" s="159"/>
      <c r="P31" s="159"/>
      <c r="Q31" s="159"/>
      <c r="R31" s="159"/>
      <c r="S31" s="159"/>
      <c r="T31" s="159"/>
      <c r="U31" s="159"/>
      <c r="V31" s="1"/>
      <c r="W31" s="84"/>
      <c r="X31" s="1"/>
      <c r="Y31" s="70"/>
      <c r="Z31" s="70"/>
      <c r="AA31" s="70"/>
      <c r="AB31" s="70"/>
      <c r="AC31" s="70"/>
      <c r="AD31" s="70"/>
    </row>
    <row r="32" spans="1:32" x14ac:dyDescent="0.25">
      <c r="A32" s="23"/>
      <c r="B32" s="84"/>
      <c r="C32" s="1"/>
      <c r="D32" s="84"/>
      <c r="E32" s="85"/>
      <c r="G32" s="1"/>
      <c r="H32" s="36"/>
      <c r="I32" s="1"/>
      <c r="J32" s="24"/>
      <c r="K32" s="24"/>
      <c r="L32" s="24"/>
      <c r="M32" s="159"/>
      <c r="N32" s="159"/>
      <c r="O32" s="159"/>
      <c r="P32" s="159"/>
      <c r="Q32" s="159"/>
      <c r="R32" s="159"/>
      <c r="S32" s="159"/>
      <c r="T32" s="159"/>
      <c r="U32" s="159"/>
      <c r="V32" s="1"/>
      <c r="W32" s="84"/>
      <c r="X32" s="1"/>
      <c r="Y32" s="70"/>
      <c r="Z32" s="70"/>
      <c r="AA32" s="70"/>
      <c r="AB32" s="70"/>
      <c r="AC32" s="70"/>
      <c r="AD32" s="70"/>
    </row>
    <row r="33" spans="1:30" x14ac:dyDescent="0.25">
      <c r="A33" s="23"/>
      <c r="B33" s="84"/>
      <c r="C33" s="1"/>
      <c r="D33" s="84"/>
      <c r="E33" s="85"/>
      <c r="G33" s="1"/>
      <c r="H33" s="36"/>
      <c r="I33" s="1"/>
      <c r="J33" s="24"/>
      <c r="K33" s="24"/>
      <c r="L33" s="24"/>
      <c r="M33" s="159"/>
      <c r="N33" s="159"/>
      <c r="O33" s="159"/>
      <c r="P33" s="159"/>
      <c r="Q33" s="159"/>
      <c r="R33" s="159"/>
      <c r="S33" s="159"/>
      <c r="T33" s="159"/>
      <c r="U33" s="159"/>
      <c r="V33" s="1"/>
      <c r="W33" s="84"/>
      <c r="X33" s="1"/>
      <c r="Y33" s="70"/>
      <c r="Z33" s="70"/>
      <c r="AA33" s="70"/>
      <c r="AB33" s="70"/>
      <c r="AC33" s="70"/>
      <c r="AD33" s="70"/>
    </row>
    <row r="34" spans="1:30" x14ac:dyDescent="0.25">
      <c r="A34" s="23"/>
      <c r="B34" s="84"/>
      <c r="C34" s="1"/>
      <c r="D34" s="84"/>
      <c r="E34" s="85"/>
      <c r="G34" s="1"/>
      <c r="H34" s="36"/>
      <c r="I34" s="1"/>
      <c r="J34" s="24"/>
      <c r="K34" s="24"/>
      <c r="L34" s="24"/>
      <c r="M34" s="159"/>
      <c r="N34" s="159"/>
      <c r="O34" s="159"/>
      <c r="P34" s="159"/>
      <c r="Q34" s="159"/>
      <c r="R34" s="159"/>
      <c r="S34" s="159"/>
      <c r="T34" s="159"/>
      <c r="U34" s="159"/>
      <c r="V34" s="1"/>
      <c r="W34" s="84"/>
      <c r="X34" s="1"/>
      <c r="Y34" s="70"/>
      <c r="Z34" s="70"/>
      <c r="AA34" s="70"/>
      <c r="AB34" s="70"/>
      <c r="AC34" s="70"/>
      <c r="AD34" s="70"/>
    </row>
    <row r="35" spans="1:30" x14ac:dyDescent="0.25">
      <c r="A35" s="23"/>
      <c r="B35" s="84"/>
      <c r="C35" s="1"/>
      <c r="D35" s="84"/>
      <c r="E35" s="85"/>
      <c r="G35" s="1"/>
      <c r="H35" s="36"/>
      <c r="I35" s="1"/>
      <c r="J35" s="24"/>
      <c r="K35" s="24"/>
      <c r="L35" s="24"/>
      <c r="M35" s="159"/>
      <c r="N35" s="159"/>
      <c r="O35" s="159"/>
      <c r="P35" s="159"/>
      <c r="Q35" s="159"/>
      <c r="R35" s="159"/>
      <c r="S35" s="159"/>
      <c r="T35" s="159"/>
      <c r="U35" s="159"/>
      <c r="V35" s="1"/>
      <c r="W35" s="84"/>
      <c r="X35" s="1"/>
      <c r="Y35" s="70"/>
      <c r="Z35" s="70"/>
      <c r="AA35" s="70"/>
      <c r="AB35" s="70"/>
      <c r="AC35" s="70"/>
      <c r="AD35" s="70"/>
    </row>
    <row r="36" spans="1:30" x14ac:dyDescent="0.25">
      <c r="A36" s="23"/>
      <c r="B36" s="84"/>
      <c r="C36" s="1"/>
      <c r="D36" s="84"/>
      <c r="E36" s="85"/>
      <c r="G36" s="1"/>
      <c r="H36" s="36"/>
      <c r="I36" s="1"/>
      <c r="J36" s="24"/>
      <c r="K36" s="24"/>
      <c r="L36" s="24"/>
      <c r="M36" s="159"/>
      <c r="N36" s="159"/>
      <c r="O36" s="159"/>
      <c r="P36" s="159"/>
      <c r="Q36" s="159"/>
      <c r="R36" s="159"/>
      <c r="S36" s="159"/>
      <c r="T36" s="159"/>
      <c r="U36" s="159"/>
      <c r="V36" s="1"/>
      <c r="W36" s="84"/>
      <c r="X36" s="1"/>
      <c r="Y36" s="70"/>
      <c r="Z36" s="70"/>
      <c r="AA36" s="70"/>
      <c r="AB36" s="70"/>
      <c r="AC36" s="70"/>
      <c r="AD36" s="70"/>
    </row>
    <row r="37" spans="1:30" x14ac:dyDescent="0.25">
      <c r="A37" s="23"/>
      <c r="B37" s="84"/>
      <c r="C37" s="1"/>
      <c r="D37" s="84"/>
      <c r="E37" s="85"/>
      <c r="G37" s="1"/>
      <c r="H37" s="36"/>
      <c r="I37" s="1"/>
      <c r="J37" s="24"/>
      <c r="K37" s="24"/>
      <c r="L37" s="24"/>
      <c r="M37" s="159"/>
      <c r="N37" s="159"/>
      <c r="O37" s="159"/>
      <c r="P37" s="159"/>
      <c r="Q37" s="159"/>
      <c r="R37" s="159"/>
      <c r="S37" s="159"/>
      <c r="T37" s="159"/>
      <c r="U37" s="159"/>
      <c r="V37" s="1"/>
      <c r="W37" s="84"/>
      <c r="X37" s="1"/>
      <c r="Y37" s="70"/>
      <c r="Z37" s="70"/>
      <c r="AA37" s="70"/>
      <c r="AB37" s="70"/>
      <c r="AC37" s="70"/>
      <c r="AD37" s="70"/>
    </row>
    <row r="38" spans="1:30" x14ac:dyDescent="0.25">
      <c r="A38" s="23"/>
      <c r="B38" s="84"/>
      <c r="C38" s="1"/>
      <c r="D38" s="84"/>
      <c r="E38" s="85"/>
      <c r="G38" s="1"/>
      <c r="H38" s="36"/>
      <c r="I38" s="1"/>
      <c r="J38" s="24"/>
      <c r="K38" s="24"/>
      <c r="L38" s="24"/>
      <c r="M38" s="159"/>
      <c r="N38" s="159"/>
      <c r="O38" s="159"/>
      <c r="P38" s="159"/>
      <c r="Q38" s="159"/>
      <c r="R38" s="159"/>
      <c r="S38" s="159"/>
      <c r="T38" s="159"/>
      <c r="U38" s="159"/>
      <c r="V38" s="1"/>
      <c r="W38" s="84"/>
      <c r="X38" s="1"/>
      <c r="Y38" s="70"/>
      <c r="Z38" s="70"/>
      <c r="AA38" s="70"/>
      <c r="AB38" s="70"/>
      <c r="AC38" s="70"/>
      <c r="AD38" s="70"/>
    </row>
    <row r="39" spans="1:30" x14ac:dyDescent="0.25">
      <c r="A39" s="23"/>
      <c r="B39" s="84"/>
      <c r="C39" s="1"/>
      <c r="D39" s="84"/>
      <c r="E39" s="85"/>
      <c r="G39" s="1"/>
      <c r="H39" s="36"/>
      <c r="I39" s="1"/>
      <c r="J39" s="24"/>
      <c r="K39" s="24"/>
      <c r="L39" s="24"/>
      <c r="M39" s="159"/>
      <c r="N39" s="159"/>
      <c r="O39" s="159"/>
      <c r="P39" s="159"/>
      <c r="Q39" s="159"/>
      <c r="R39" s="159"/>
      <c r="S39" s="159"/>
      <c r="T39" s="159"/>
      <c r="U39" s="159"/>
      <c r="V39" s="1"/>
      <c r="W39" s="84"/>
      <c r="X39" s="1"/>
      <c r="Y39" s="70"/>
      <c r="Z39" s="70"/>
      <c r="AA39" s="70"/>
      <c r="AB39" s="70"/>
      <c r="AC39" s="70"/>
      <c r="AD39" s="70"/>
    </row>
    <row r="40" spans="1:30" x14ac:dyDescent="0.25">
      <c r="A40" s="23"/>
      <c r="B40" s="84"/>
      <c r="C40" s="1"/>
      <c r="D40" s="84"/>
      <c r="E40" s="85"/>
      <c r="G40" s="1"/>
      <c r="H40" s="36"/>
      <c r="I40" s="1"/>
      <c r="J40" s="24"/>
      <c r="K40" s="24"/>
      <c r="L40" s="24"/>
      <c r="M40" s="159"/>
      <c r="N40" s="159"/>
      <c r="O40" s="159"/>
      <c r="P40" s="159"/>
      <c r="Q40" s="159"/>
      <c r="R40" s="159"/>
      <c r="S40" s="159"/>
      <c r="T40" s="159"/>
      <c r="U40" s="159"/>
      <c r="V40" s="1"/>
      <c r="W40" s="84"/>
      <c r="X40" s="1"/>
      <c r="Y40" s="70"/>
      <c r="Z40" s="70"/>
      <c r="AA40" s="70"/>
      <c r="AB40" s="70"/>
      <c r="AC40" s="70"/>
      <c r="AD40" s="70"/>
    </row>
    <row r="41" spans="1:30" x14ac:dyDescent="0.25">
      <c r="A41" s="23"/>
      <c r="B41" s="84"/>
      <c r="C41" s="1"/>
      <c r="D41" s="84"/>
      <c r="E41" s="85"/>
      <c r="G41" s="1"/>
      <c r="H41" s="36"/>
      <c r="I41" s="1"/>
      <c r="J41" s="24"/>
      <c r="K41" s="24"/>
      <c r="L41" s="24"/>
      <c r="M41" s="159"/>
      <c r="N41" s="159"/>
      <c r="O41" s="159"/>
      <c r="P41" s="159"/>
      <c r="Q41" s="159"/>
      <c r="R41" s="159"/>
      <c r="S41" s="159"/>
      <c r="T41" s="159"/>
      <c r="U41" s="159"/>
      <c r="V41" s="1"/>
      <c r="W41" s="84"/>
      <c r="X41" s="1"/>
      <c r="Y41" s="70"/>
      <c r="Z41" s="70"/>
      <c r="AA41" s="70"/>
      <c r="AB41" s="70"/>
      <c r="AC41" s="70"/>
      <c r="AD41" s="70"/>
    </row>
  </sheetData>
  <sortState ref="B5:X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2020-09-21T21:43:03Z</dcterms:modified>
</cp:coreProperties>
</file>