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7" i="1"/>
  <c r="O6" i="1"/>
  <c r="M7" i="1"/>
  <c r="M9" i="1"/>
  <c r="M6" i="1"/>
  <c r="O9" i="1"/>
  <c r="O13" i="1" s="1"/>
  <c r="O16" i="1" s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L9" i="1"/>
  <c r="K9" i="1"/>
  <c r="J9" i="1"/>
  <c r="I9" i="1"/>
  <c r="I13" i="1" s="1"/>
  <c r="H9" i="1"/>
  <c r="H13" i="1" s="1"/>
  <c r="G9" i="1"/>
  <c r="G13" i="1" s="1"/>
  <c r="G16" i="1" s="1"/>
  <c r="F9" i="1"/>
  <c r="F13" i="1" s="1"/>
  <c r="E9" i="1"/>
  <c r="E13" i="1" s="1"/>
  <c r="E16" i="1" s="1"/>
  <c r="D10" i="1"/>
  <c r="M13" i="1" l="1"/>
  <c r="I16" i="1"/>
  <c r="K13" i="1"/>
  <c r="F16" i="1"/>
  <c r="K16" i="1" s="1"/>
  <c r="H16" i="1"/>
  <c r="L16" i="1" s="1"/>
  <c r="L13" i="1"/>
  <c r="N9" i="1"/>
  <c r="N13" i="1" s="1"/>
  <c r="N16" i="1" l="1"/>
  <c r="M16" i="1"/>
</calcChain>
</file>

<file path=xl/sharedStrings.xml><?xml version="1.0" encoding="utf-8"?>
<sst xmlns="http://schemas.openxmlformats.org/spreadsheetml/2006/main" count="74" uniqueCount="51">
  <si>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</si>
  <si>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</si>
  <si>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</si>
  <si>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</si>
  <si>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</si>
  <si>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</si>
  <si>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</si>
  <si>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</si>
  <si>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</si>
  <si>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</si>
  <si>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</si>
  <si>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</si>
  <si>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</si>
  <si>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</si>
  <si>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</si>
  <si>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</si>
  <si>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</si>
  <si>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</si>
  <si>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</si>
  <si>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</si>
  <si>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</si>
  <si>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</si>
  <si>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</si>
  <si>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</si>
  <si>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</si>
  <si>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</si>
  <si>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</si>
  <si>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</si>
  <si>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</si>
  <si>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</si>
  <si>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</si>
  <si>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</si>
  <si>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</si>
  <si>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</si>
  <si>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</si>
  <si>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Heli Peltokangas</t>
  </si>
  <si>
    <t>YJ</t>
  </si>
  <si>
    <t>ykköspesis</t>
  </si>
  <si>
    <t>superpesiskarsinta</t>
  </si>
  <si>
    <t>10.</t>
  </si>
  <si>
    <t>9.</t>
  </si>
  <si>
    <t>7.</t>
  </si>
  <si>
    <t>puolivälierät</t>
  </si>
  <si>
    <t>8.2.1967</t>
  </si>
  <si>
    <t>YJ = Ylihärmän Junkkarit  (1908)</t>
  </si>
  <si>
    <t>ENSIMMÄISET</t>
  </si>
  <si>
    <t>Ottelu</t>
  </si>
  <si>
    <t>Lyöty juoksu</t>
  </si>
  <si>
    <t>Tuotu juoksu</t>
  </si>
  <si>
    <t>Kunnari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</si>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</sst>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8" borderId="11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/>
    <xf numFmtId="0" fontId="2" fillId="8" borderId="8" xfId="0" applyFont="1" applyFill="1" applyBorder="1"/>
    <xf numFmtId="0" fontId="4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2" fillId="8" borderId="10" xfId="0" applyFont="1" applyFill="1" applyBorder="1"/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7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5">
        <v>1990</v>
      </c>
      <c r="C4" s="85"/>
      <c r="D4" s="86" t="s">
        <v>36</v>
      </c>
      <c r="E4" s="85"/>
      <c r="F4" s="87" t="s">
        <v>50</v>
      </c>
      <c r="G4" s="85"/>
      <c r="H4" s="85"/>
      <c r="I4" s="85"/>
      <c r="J4" s="85"/>
      <c r="K4" s="85"/>
      <c r="L4" s="85"/>
      <c r="M4" s="85"/>
      <c r="N4" s="88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0">
        <v>1991</v>
      </c>
      <c r="C5" s="60"/>
      <c r="D5" s="61" t="s">
        <v>36</v>
      </c>
      <c r="E5" s="60"/>
      <c r="F5" s="62" t="s">
        <v>37</v>
      </c>
      <c r="G5" s="63"/>
      <c r="H5" s="64"/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6" t="s">
        <v>38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1992</v>
      </c>
      <c r="C6" s="27" t="s">
        <v>39</v>
      </c>
      <c r="D6" s="29" t="s">
        <v>36</v>
      </c>
      <c r="E6" s="27">
        <v>22</v>
      </c>
      <c r="F6" s="27">
        <v>0</v>
      </c>
      <c r="G6" s="27">
        <v>4</v>
      </c>
      <c r="H6" s="27">
        <v>24</v>
      </c>
      <c r="I6" s="27">
        <v>87</v>
      </c>
      <c r="J6" s="27">
        <v>39</v>
      </c>
      <c r="K6" s="27">
        <v>27</v>
      </c>
      <c r="L6" s="27">
        <v>17</v>
      </c>
      <c r="M6" s="27">
        <f>SUM(F6+G6)</f>
        <v>4</v>
      </c>
      <c r="N6" s="65">
        <v>0.57599999999999996</v>
      </c>
      <c r="O6" s="37">
        <f>PRODUCT(I6/N6)</f>
        <v>151.04166666666669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6" t="s">
        <v>38</v>
      </c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1993</v>
      </c>
      <c r="C7" s="27" t="s">
        <v>40</v>
      </c>
      <c r="D7" s="29" t="s">
        <v>36</v>
      </c>
      <c r="E7" s="27">
        <v>24</v>
      </c>
      <c r="F7" s="27">
        <v>3</v>
      </c>
      <c r="G7" s="27">
        <v>12</v>
      </c>
      <c r="H7" s="27">
        <v>30</v>
      </c>
      <c r="I7" s="27">
        <v>128</v>
      </c>
      <c r="J7" s="27">
        <v>43</v>
      </c>
      <c r="K7" s="27">
        <v>52</v>
      </c>
      <c r="L7" s="27">
        <v>18</v>
      </c>
      <c r="M7" s="27">
        <f>SUM(F7+G7)</f>
        <v>15</v>
      </c>
      <c r="N7" s="65">
        <v>0.61699999999999999</v>
      </c>
      <c r="O7" s="37">
        <f>PRODUCT(I7/N7)</f>
        <v>207.45542949756887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1994</v>
      </c>
      <c r="C8" s="27" t="s">
        <v>41</v>
      </c>
      <c r="D8" s="29" t="s">
        <v>36</v>
      </c>
      <c r="E8" s="27">
        <v>24</v>
      </c>
      <c r="F8" s="27">
        <v>0</v>
      </c>
      <c r="G8" s="27">
        <v>6</v>
      </c>
      <c r="H8" s="27">
        <v>23</v>
      </c>
      <c r="I8" s="27">
        <v>105</v>
      </c>
      <c r="J8" s="27">
        <v>30</v>
      </c>
      <c r="K8" s="27">
        <v>33</v>
      </c>
      <c r="L8" s="27">
        <v>36</v>
      </c>
      <c r="M8" s="27">
        <v>6</v>
      </c>
      <c r="N8" s="30">
        <v>0.63600000000000001</v>
      </c>
      <c r="O8" s="37">
        <f>PRODUCT(I8/N8)</f>
        <v>165.09433962264151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 t="s">
        <v>42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SUM(E5:E8)</f>
        <v>70</v>
      </c>
      <c r="F9" s="19">
        <f t="shared" si="0"/>
        <v>3</v>
      </c>
      <c r="G9" s="19">
        <f t="shared" si="0"/>
        <v>22</v>
      </c>
      <c r="H9" s="19">
        <f t="shared" si="0"/>
        <v>77</v>
      </c>
      <c r="I9" s="19">
        <f t="shared" si="0"/>
        <v>320</v>
      </c>
      <c r="J9" s="19">
        <f t="shared" si="0"/>
        <v>112</v>
      </c>
      <c r="K9" s="19">
        <f t="shared" si="0"/>
        <v>112</v>
      </c>
      <c r="L9" s="19">
        <f t="shared" si="0"/>
        <v>71</v>
      </c>
      <c r="M9" s="19">
        <f t="shared" si="0"/>
        <v>25</v>
      </c>
      <c r="N9" s="31">
        <f>PRODUCT(I9/O9)</f>
        <v>0.61116354876792323</v>
      </c>
      <c r="O9" s="32">
        <f t="shared" ref="O9:AE9" si="1">SUM(O5:O8)</f>
        <v>523.59143578687713</v>
      </c>
      <c r="P9" s="19">
        <f t="shared" si="1"/>
        <v>0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0</v>
      </c>
      <c r="V9" s="19">
        <f t="shared" si="1"/>
        <v>0</v>
      </c>
      <c r="W9" s="19">
        <f t="shared" si="1"/>
        <v>0</v>
      </c>
      <c r="X9" s="19">
        <f t="shared" si="1"/>
        <v>0</v>
      </c>
      <c r="Y9" s="19">
        <f t="shared" si="1"/>
        <v>0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9" t="s">
        <v>2</v>
      </c>
      <c r="C10" s="33"/>
      <c r="D10" s="34">
        <f>SUM(F9:H9)+((I9-F9-G9)/3)+(E9/3)+(Z9*25)+(AA9*25)+(AB9*10)+(AC9*25)+(AD9*20)+(AE9*15)</f>
        <v>223.66666666666666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36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39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40"/>
      <c r="D12" s="40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31" t="s">
        <v>33</v>
      </c>
      <c r="O12" s="25"/>
      <c r="P12" s="41" t="s">
        <v>45</v>
      </c>
      <c r="Q12" s="13"/>
      <c r="R12" s="13"/>
      <c r="S12" s="13"/>
      <c r="T12" s="68"/>
      <c r="U12" s="68"/>
      <c r="V12" s="68"/>
      <c r="W12" s="68"/>
      <c r="X12" s="68"/>
      <c r="Y12" s="13"/>
      <c r="Z12" s="13"/>
      <c r="AA12" s="13"/>
      <c r="AB12" s="13"/>
      <c r="AC12" s="13"/>
      <c r="AD12" s="13"/>
      <c r="AE12" s="13"/>
      <c r="AF12" s="6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1" t="s">
        <v>17</v>
      </c>
      <c r="C13" s="13"/>
      <c r="D13" s="42"/>
      <c r="E13" s="27">
        <f>PRODUCT(E9)</f>
        <v>70</v>
      </c>
      <c r="F13" s="27">
        <f>PRODUCT(F9)</f>
        <v>3</v>
      </c>
      <c r="G13" s="27">
        <f>PRODUCT(G9)</f>
        <v>22</v>
      </c>
      <c r="H13" s="27">
        <f>PRODUCT(H9)</f>
        <v>77</v>
      </c>
      <c r="I13" s="27">
        <f>PRODUCT(I9)</f>
        <v>320</v>
      </c>
      <c r="J13" s="1"/>
      <c r="K13" s="43">
        <f>PRODUCT((F13+G13)/E13)</f>
        <v>0.35714285714285715</v>
      </c>
      <c r="L13" s="43">
        <f>PRODUCT(H13/E13)</f>
        <v>1.1000000000000001</v>
      </c>
      <c r="M13" s="43">
        <f>PRODUCT(I13/E13)</f>
        <v>4.5714285714285712</v>
      </c>
      <c r="N13" s="30">
        <f>PRODUCT(N9)</f>
        <v>0.61116354876792323</v>
      </c>
      <c r="O13" s="25">
        <f>PRODUCT(O9)</f>
        <v>523.59143578687713</v>
      </c>
      <c r="P13" s="70" t="s">
        <v>46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  <c r="AE13" s="72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4" t="s">
        <v>18</v>
      </c>
      <c r="C14" s="45"/>
      <c r="D14" s="46"/>
      <c r="E14" s="27"/>
      <c r="F14" s="27"/>
      <c r="G14" s="27"/>
      <c r="H14" s="27"/>
      <c r="I14" s="27"/>
      <c r="J14" s="1"/>
      <c r="K14" s="43"/>
      <c r="L14" s="43"/>
      <c r="M14" s="43"/>
      <c r="N14" s="30"/>
      <c r="O14" s="25"/>
      <c r="P14" s="75" t="s">
        <v>47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7"/>
      <c r="AF14" s="7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7" t="s">
        <v>19</v>
      </c>
      <c r="C15" s="48"/>
      <c r="D15" s="49"/>
      <c r="E15" s="28"/>
      <c r="F15" s="28"/>
      <c r="G15" s="28"/>
      <c r="H15" s="28"/>
      <c r="I15" s="28"/>
      <c r="J15" s="1"/>
      <c r="K15" s="50"/>
      <c r="L15" s="50"/>
      <c r="M15" s="50"/>
      <c r="N15" s="51"/>
      <c r="O15" s="25"/>
      <c r="P15" s="75" t="s">
        <v>48</v>
      </c>
      <c r="Q15" s="76"/>
      <c r="R15" s="76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/>
      <c r="AE15" s="77"/>
      <c r="AF15" s="7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52" t="s">
        <v>20</v>
      </c>
      <c r="C16" s="53"/>
      <c r="D16" s="54"/>
      <c r="E16" s="19">
        <f>SUM(E13:E15)</f>
        <v>70</v>
      </c>
      <c r="F16" s="19">
        <f>SUM(F13:F15)</f>
        <v>3</v>
      </c>
      <c r="G16" s="19">
        <f>SUM(G13:G15)</f>
        <v>22</v>
      </c>
      <c r="H16" s="19">
        <f>SUM(H13:H15)</f>
        <v>77</v>
      </c>
      <c r="I16" s="19">
        <f>SUM(I13:I15)</f>
        <v>320</v>
      </c>
      <c r="J16" s="1"/>
      <c r="K16" s="55">
        <f>PRODUCT((F16+G16)/E16)</f>
        <v>0.35714285714285715</v>
      </c>
      <c r="L16" s="55">
        <f>PRODUCT(H16/E16)</f>
        <v>1.1000000000000001</v>
      </c>
      <c r="M16" s="55">
        <f>PRODUCT(I16/E16)</f>
        <v>4.5714285714285712</v>
      </c>
      <c r="N16" s="31">
        <f>PRODUCT(I16/O16)</f>
        <v>0.61116354876792323</v>
      </c>
      <c r="O16" s="25">
        <f>SUM(O13:O15)</f>
        <v>523.59143578687713</v>
      </c>
      <c r="P16" s="80" t="s">
        <v>49</v>
      </c>
      <c r="Q16" s="81"/>
      <c r="R16" s="81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3"/>
      <c r="AE16" s="82"/>
      <c r="AF16" s="8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 t="s">
        <v>34</v>
      </c>
      <c r="C18" s="1"/>
      <c r="D18" s="67" t="s">
        <v>44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2019-01-28T08:12:53Z</dcterms:modified>
</cp:coreProperties>
</file>