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AS12" i="1"/>
  <c r="AR12" i="1"/>
  <c r="AQ12" i="1"/>
  <c r="AP12" i="1"/>
  <c r="AO12" i="1"/>
  <c r="AN12" i="1"/>
  <c r="AM12" i="1"/>
  <c r="AG12" i="1"/>
  <c r="K17" i="1" s="1"/>
  <c r="AE12" i="1"/>
  <c r="I17" i="1" s="1"/>
  <c r="AD12" i="1"/>
  <c r="AC12" i="1"/>
  <c r="G17" i="1" s="1"/>
  <c r="AB12" i="1"/>
  <c r="AA12" i="1"/>
  <c r="E17" i="1" s="1"/>
  <c r="W12" i="1"/>
  <c r="V12" i="1" s="1"/>
  <c r="U12" i="1"/>
  <c r="T12" i="1"/>
  <c r="S12" i="1"/>
  <c r="R12" i="1"/>
  <c r="Q12" i="1"/>
  <c r="K12" i="1"/>
  <c r="I12" i="1"/>
  <c r="I16" i="1" s="1"/>
  <c r="I18" i="1" s="1"/>
  <c r="H12" i="1"/>
  <c r="H16" i="1" s="1"/>
  <c r="G12" i="1"/>
  <c r="G16" i="1" s="1"/>
  <c r="G18" i="1" s="1"/>
  <c r="F12" i="1"/>
  <c r="F16" i="1" s="1"/>
  <c r="E12" i="1"/>
  <c r="E16" i="1" s="1"/>
  <c r="E18" i="1" s="1"/>
  <c r="K16" i="1" l="1"/>
  <c r="O16" i="1"/>
  <c r="N16" i="1"/>
  <c r="M16" i="1"/>
  <c r="L16" i="1"/>
  <c r="K18" i="1"/>
  <c r="J18" i="1" s="1"/>
  <c r="J12" i="1"/>
  <c r="J16" i="1"/>
  <c r="F17" i="1"/>
  <c r="N17" i="1" s="1"/>
  <c r="H17" i="1"/>
  <c r="F18" i="1"/>
  <c r="L18" i="1" s="1"/>
  <c r="O18" i="1"/>
  <c r="J17" i="1"/>
  <c r="O17" i="1"/>
  <c r="L17" i="1"/>
  <c r="M17" i="1"/>
  <c r="H18" i="1"/>
  <c r="M18" i="1" s="1"/>
  <c r="AF12" i="1"/>
  <c r="N24" i="3"/>
  <c r="AQ17" i="3"/>
  <c r="AP17" i="3"/>
  <c r="AO17" i="3"/>
  <c r="AN17" i="3"/>
  <c r="AM17" i="3"/>
  <c r="AL17" i="3"/>
  <c r="AA17" i="3"/>
  <c r="O17" i="3"/>
  <c r="O22" i="3" s="1"/>
  <c r="O25" i="3" s="1"/>
  <c r="M17" i="3"/>
  <c r="L17" i="3"/>
  <c r="K17" i="3"/>
  <c r="J17" i="3"/>
  <c r="I17" i="3"/>
  <c r="H17" i="3"/>
  <c r="H22" i="3" s="1"/>
  <c r="G17" i="3"/>
  <c r="G22" i="3" s="1"/>
  <c r="F17" i="3"/>
  <c r="F22" i="3" s="1"/>
  <c r="E17" i="3"/>
  <c r="E22" i="3" s="1"/>
  <c r="N18" i="1" l="1"/>
  <c r="K22" i="3"/>
  <c r="D19" i="3"/>
  <c r="L24" i="3"/>
  <c r="G25" i="3"/>
  <c r="K24" i="3"/>
  <c r="M24" i="3"/>
  <c r="E25" i="3"/>
  <c r="F25" i="3"/>
  <c r="H25" i="3"/>
  <c r="L22" i="3"/>
  <c r="I22" i="3"/>
  <c r="N17" i="3"/>
  <c r="N22" i="3" s="1"/>
  <c r="L25" i="3" l="1"/>
  <c r="K25" i="3"/>
  <c r="M22" i="3"/>
  <c r="I25" i="3"/>
  <c r="M25" i="3" l="1"/>
  <c r="N25" i="3"/>
</calcChain>
</file>

<file path=xl/sharedStrings.xml><?xml version="1.0" encoding="utf-8"?>
<sst xmlns="http://schemas.openxmlformats.org/spreadsheetml/2006/main" count="266" uniqueCount="114">
  <si>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</si>
  <si>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</si>
  <si>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</si>
  <si>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</si>
  <si>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</si>
  <si>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</si>
  <si>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</si>
  <si>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</si>
  <si>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</si>
  <si>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</si>
  <si>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</si>
  <si>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</si>
  <si>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</si>
  <si>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</si>
  <si>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</si>
  <si>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</si>
  <si>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</si>
  <si>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</si>
  <si>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</si>
  <si>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</si>
  <si>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</si>
  <si>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</si>
  <si>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</si>
  <si>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</si>
  <si>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</si>
  <si>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</si>
  <si>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</si>
  <si>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</si>
  <si>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</si>
  <si>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4.</t>
  </si>
  <si>
    <t>PöU</t>
  </si>
  <si>
    <t>5.</t>
  </si>
  <si>
    <t>PöU = Pöytyän Urheilijat  (1945),  kasvattajaseura</t>
  </si>
  <si>
    <t>Mikko Pauna</t>
  </si>
  <si>
    <t>21.7.1993  Karinainen</t>
  </si>
  <si>
    <t>YKKÖSPESIS</t>
  </si>
  <si>
    <t>10.</t>
  </si>
  <si>
    <t>LP Juniorit</t>
  </si>
  <si>
    <t>LP Juniorit = Loimaan Palloilijat Junioripesis  (2003)</t>
  </si>
  <si>
    <t>1.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</si>
  <si>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</si>
  <si>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</si>
  <si>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</si>
  <si>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</si>
  <si>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</si>
  <si>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</si>
  <si>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</si>
  <si>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</si>
  <si>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</si>
  <si>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</si>
  <si>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</si>
  <si>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</si>
  <si>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</si>
  <si>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</si>
  <si>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</si>
  <si>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</si>
  <si>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</si>
  <si>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Länsi</t>
  </si>
  <si>
    <t>Antti Yli-Saunamäki</t>
  </si>
  <si>
    <t>3v</t>
  </si>
  <si>
    <t>SUPERPESIS</t>
  </si>
  <si>
    <t>ykköspesis</t>
  </si>
  <si>
    <t>Tahko</t>
  </si>
  <si>
    <t>Pesispörssi</t>
  </si>
  <si>
    <t>URA SUPERISSA</t>
  </si>
  <si>
    <t>ENSIMMÄISET</t>
  </si>
  <si>
    <t>Ottelu</t>
  </si>
  <si>
    <t>1.  ottelu</t>
  </si>
  <si>
    <t>Kunnari</t>
  </si>
  <si>
    <t>Tahko = Hyvinkään Tahko  (1915)</t>
  </si>
  <si>
    <t>08.05. 2016  Kiri - Tahko  2-1  (0-1, 2-0, 1-0)</t>
  </si>
  <si>
    <t xml:space="preserve">  22 v   9 kk 17 pv</t>
  </si>
  <si>
    <t>2.  ottelu</t>
  </si>
  <si>
    <t>13.05. 2016  Tahko - Lippo Pesis  2-0  (7-3, 8-1)</t>
  </si>
  <si>
    <t xml:space="preserve">  22 v   9 kk 22 pv</t>
  </si>
  <si>
    <t>21.  ottelu</t>
  </si>
  <si>
    <t>24.07. 2016  Tahko - Keki  2-0  (14-0, 8-0)</t>
  </si>
  <si>
    <t xml:space="preserve">  23 v   0 kk   3 pv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</si>
  <si>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</si>
  <si>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</si>
  <si>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</si>
  <si>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</si>
  <si>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</si>
  <si>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</si>
  <si>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</si>
  <si>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</si>
  <si>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</si>
  <si>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</si>
  <si>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</si>
  <si>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</si>
  <si>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</si>
  <si>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</si>
  <si>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</si>
  <si>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</si>
  <si>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4/5</t>
  </si>
  <si>
    <t xml:space="preserve">      Runkosarja TOP-30</t>
  </si>
  <si>
    <t>Ylempi loppusarja TOP-10</t>
  </si>
  <si>
    <t>KaMa</t>
  </si>
  <si>
    <t>26.</t>
  </si>
  <si>
    <t>6.</t>
  </si>
  <si>
    <t>15.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</si>
  <si>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</si>
  <si>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</si>
  <si>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</si>
  <si>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</si>
  <si>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</si>
  <si>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</si>
  <si>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</si>
  <si>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</si>
  <si>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2.</t>
  </si>
  <si>
    <t>LP Jun</t>
  </si>
  <si>
    <t>LP Jun = Loimaan Palloilijat Junioripesis  (2003)</t>
  </si>
  <si>
    <t>25.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</si>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</sst>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0" fontId="8" fillId="7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11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165" fontId="3" fillId="8" borderId="13" xfId="1" applyNumberFormat="1" applyFont="1" applyFill="1" applyBorder="1" applyAlignment="1"/>
    <xf numFmtId="0" fontId="3" fillId="8" borderId="1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2" borderId="12" xfId="0" applyFont="1" applyFill="1" applyBorder="1"/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3" borderId="2" xfId="0" applyFont="1" applyFill="1" applyBorder="1"/>
    <xf numFmtId="165" fontId="3" fillId="3" borderId="2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0" fontId="1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6" borderId="2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9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2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4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105"/>
      <c r="B1" s="86" t="s">
        <v>33</v>
      </c>
      <c r="C1" s="48"/>
      <c r="D1" s="49"/>
      <c r="E1" s="50" t="s">
        <v>34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97"/>
      <c r="Q1" s="97"/>
      <c r="R1" s="97"/>
      <c r="S1" s="97"/>
      <c r="T1" s="97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6" t="s">
        <v>60</v>
      </c>
      <c r="C2" s="68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23" t="s">
        <v>95</v>
      </c>
      <c r="Q2" s="45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96</v>
      </c>
      <c r="AC2" s="45"/>
      <c r="AD2" s="44"/>
      <c r="AE2" s="46"/>
      <c r="AF2" s="54"/>
      <c r="AG2" s="23" t="s">
        <v>79</v>
      </c>
      <c r="AH2" s="44"/>
      <c r="AI2" s="44"/>
      <c r="AJ2" s="7"/>
      <c r="AK2" s="54"/>
      <c r="AL2" s="23" t="s">
        <v>80</v>
      </c>
      <c r="AM2" s="45"/>
      <c r="AN2" s="44"/>
      <c r="AO2" s="107" t="s">
        <v>81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82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82</v>
      </c>
      <c r="AE3" s="5" t="s">
        <v>12</v>
      </c>
      <c r="AF3" s="8"/>
      <c r="AG3" s="5" t="s">
        <v>83</v>
      </c>
      <c r="AH3" s="5" t="s">
        <v>84</v>
      </c>
      <c r="AI3" s="7" t="s">
        <v>85</v>
      </c>
      <c r="AJ3" s="5" t="s">
        <v>86</v>
      </c>
      <c r="AK3" s="8"/>
      <c r="AL3" s="5" t="s">
        <v>18</v>
      </c>
      <c r="AM3" s="5" t="s">
        <v>19</v>
      </c>
      <c r="AN3" s="7" t="s">
        <v>87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2011</v>
      </c>
      <c r="C4" s="56" t="s">
        <v>31</v>
      </c>
      <c r="D4" s="11" t="s">
        <v>30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95"/>
      <c r="V4" s="14"/>
      <c r="W4" s="15"/>
      <c r="X4" s="14"/>
      <c r="Y4" s="14"/>
      <c r="Z4" s="100"/>
      <c r="AA4" s="8">
        <v>0</v>
      </c>
      <c r="AB4" s="5"/>
      <c r="AC4" s="5"/>
      <c r="AD4" s="5"/>
      <c r="AE4" s="5"/>
      <c r="AF4" s="8"/>
      <c r="AG4" s="95"/>
      <c r="AH4" s="95"/>
      <c r="AI4" s="95"/>
      <c r="AJ4" s="95"/>
      <c r="AK4" s="8"/>
      <c r="AL4" s="14"/>
      <c r="AM4" s="95"/>
      <c r="AN4" s="96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2012</v>
      </c>
      <c r="C5" s="56" t="s">
        <v>29</v>
      </c>
      <c r="D5" s="11" t="s">
        <v>30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95"/>
      <c r="V5" s="14"/>
      <c r="W5" s="15"/>
      <c r="X5" s="14"/>
      <c r="Y5" s="14"/>
      <c r="Z5" s="100"/>
      <c r="AA5" s="8">
        <v>0</v>
      </c>
      <c r="AB5" s="5"/>
      <c r="AC5" s="5"/>
      <c r="AD5" s="5"/>
      <c r="AE5" s="5"/>
      <c r="AF5" s="8"/>
      <c r="AG5" s="95"/>
      <c r="AH5" s="95"/>
      <c r="AI5" s="95"/>
      <c r="AJ5" s="95"/>
      <c r="AK5" s="8"/>
      <c r="AL5" s="14"/>
      <c r="AM5" s="95"/>
      <c r="AN5" s="96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2013</v>
      </c>
      <c r="C6" s="56" t="s">
        <v>40</v>
      </c>
      <c r="D6" s="11" t="s">
        <v>30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95"/>
      <c r="V6" s="14"/>
      <c r="W6" s="15"/>
      <c r="X6" s="14"/>
      <c r="Y6" s="14"/>
      <c r="Z6" s="100"/>
      <c r="AA6" s="8"/>
      <c r="AB6" s="5"/>
      <c r="AC6" s="5"/>
      <c r="AD6" s="5"/>
      <c r="AE6" s="5"/>
      <c r="AF6" s="8"/>
      <c r="AG6" s="95"/>
      <c r="AH6" s="95"/>
      <c r="AI6" s="95"/>
      <c r="AJ6" s="95"/>
      <c r="AK6" s="8"/>
      <c r="AL6" s="14"/>
      <c r="AM6" s="95"/>
      <c r="AN6" s="96"/>
      <c r="AO6" s="15"/>
      <c r="AP6" s="17"/>
      <c r="AQ6" s="14"/>
      <c r="AR6" s="40"/>
    </row>
    <row r="7" spans="1:44" s="55" customFormat="1" ht="15" customHeight="1" x14ac:dyDescent="0.25">
      <c r="A7" s="53"/>
      <c r="B7" s="57">
        <v>2013</v>
      </c>
      <c r="C7" s="58" t="s">
        <v>36</v>
      </c>
      <c r="D7" s="59" t="s">
        <v>37</v>
      </c>
      <c r="E7" s="57"/>
      <c r="F7" s="98" t="s">
        <v>61</v>
      </c>
      <c r="G7" s="58"/>
      <c r="H7" s="64"/>
      <c r="I7" s="57"/>
      <c r="J7" s="57"/>
      <c r="K7" s="57"/>
      <c r="L7" s="57"/>
      <c r="M7" s="57"/>
      <c r="N7" s="60"/>
      <c r="O7" s="8"/>
      <c r="P7" s="5"/>
      <c r="Q7" s="5"/>
      <c r="R7" s="5"/>
      <c r="S7" s="5"/>
      <c r="T7" s="8"/>
      <c r="U7" s="95"/>
      <c r="V7" s="14"/>
      <c r="W7" s="15"/>
      <c r="X7" s="14"/>
      <c r="Y7" s="14"/>
      <c r="Z7" s="100"/>
      <c r="AA7" s="8">
        <v>0</v>
      </c>
      <c r="AB7" s="5"/>
      <c r="AC7" s="5"/>
      <c r="AD7" s="5"/>
      <c r="AE7" s="5"/>
      <c r="AF7" s="8"/>
      <c r="AG7" s="95"/>
      <c r="AH7" s="95"/>
      <c r="AI7" s="95"/>
      <c r="AJ7" s="95"/>
      <c r="AK7" s="8"/>
      <c r="AL7" s="14"/>
      <c r="AM7" s="95"/>
      <c r="AN7" s="96"/>
      <c r="AO7" s="15"/>
      <c r="AP7" s="17"/>
      <c r="AQ7" s="14"/>
      <c r="AR7" s="40"/>
    </row>
    <row r="8" spans="1:44" s="55" customFormat="1" ht="15" customHeight="1" x14ac:dyDescent="0.25">
      <c r="A8" s="53"/>
      <c r="B8" s="10">
        <v>2014</v>
      </c>
      <c r="C8" s="56" t="s">
        <v>39</v>
      </c>
      <c r="D8" s="11" t="s">
        <v>30</v>
      </c>
      <c r="E8" s="10"/>
      <c r="F8" s="12" t="s">
        <v>28</v>
      </c>
      <c r="G8" s="10"/>
      <c r="H8" s="10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95"/>
      <c r="V8" s="14"/>
      <c r="W8" s="15"/>
      <c r="X8" s="14"/>
      <c r="Y8" s="14"/>
      <c r="Z8" s="100"/>
      <c r="AA8" s="8">
        <v>0</v>
      </c>
      <c r="AB8" s="5"/>
      <c r="AC8" s="5"/>
      <c r="AD8" s="5"/>
      <c r="AE8" s="5"/>
      <c r="AF8" s="8"/>
      <c r="AG8" s="95"/>
      <c r="AH8" s="95"/>
      <c r="AI8" s="95"/>
      <c r="AJ8" s="95"/>
      <c r="AK8" s="8"/>
      <c r="AL8" s="14"/>
      <c r="AM8" s="95"/>
      <c r="AN8" s="96"/>
      <c r="AO8" s="15"/>
      <c r="AP8" s="17"/>
      <c r="AQ8" s="14"/>
      <c r="AR8" s="40"/>
    </row>
    <row r="9" spans="1:44" s="55" customFormat="1" ht="15" customHeight="1" x14ac:dyDescent="0.25">
      <c r="A9" s="53"/>
      <c r="B9" s="10">
        <v>2015</v>
      </c>
      <c r="C9" s="56" t="s">
        <v>39</v>
      </c>
      <c r="D9" s="11" t="s">
        <v>37</v>
      </c>
      <c r="E9" s="10"/>
      <c r="F9" s="12" t="s">
        <v>28</v>
      </c>
      <c r="G9" s="10"/>
      <c r="H9" s="10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95"/>
      <c r="V9" s="14"/>
      <c r="W9" s="15"/>
      <c r="X9" s="14"/>
      <c r="Y9" s="14"/>
      <c r="Z9" s="100"/>
      <c r="AA9" s="8">
        <v>66</v>
      </c>
      <c r="AB9" s="5"/>
      <c r="AC9" s="5"/>
      <c r="AD9" s="5"/>
      <c r="AE9" s="5"/>
      <c r="AF9" s="8"/>
      <c r="AG9" s="95"/>
      <c r="AH9" s="95"/>
      <c r="AI9" s="95"/>
      <c r="AJ9" s="95"/>
      <c r="AK9" s="8"/>
      <c r="AL9" s="14"/>
      <c r="AM9" s="95"/>
      <c r="AN9" s="96"/>
      <c r="AO9" s="15"/>
      <c r="AP9" s="17"/>
      <c r="AQ9" s="14"/>
      <c r="AR9" s="40"/>
    </row>
    <row r="10" spans="1:44" s="55" customFormat="1" ht="15" customHeight="1" x14ac:dyDescent="0.25">
      <c r="A10" s="53"/>
      <c r="B10" s="57">
        <v>2015</v>
      </c>
      <c r="C10" s="57" t="s">
        <v>36</v>
      </c>
      <c r="D10" s="59" t="s">
        <v>30</v>
      </c>
      <c r="E10" s="57"/>
      <c r="F10" s="98" t="s">
        <v>61</v>
      </c>
      <c r="G10" s="58"/>
      <c r="H10" s="64"/>
      <c r="I10" s="57"/>
      <c r="J10" s="57"/>
      <c r="K10" s="57"/>
      <c r="L10" s="57"/>
      <c r="M10" s="57"/>
      <c r="N10" s="60"/>
      <c r="O10" s="8"/>
      <c r="P10" s="5"/>
      <c r="Q10" s="5"/>
      <c r="R10" s="5"/>
      <c r="S10" s="5"/>
      <c r="T10" s="8"/>
      <c r="U10" s="95"/>
      <c r="V10" s="14"/>
      <c r="W10" s="15"/>
      <c r="X10" s="14"/>
      <c r="Y10" s="14"/>
      <c r="Z10" s="100"/>
      <c r="AA10" s="8"/>
      <c r="AB10" s="5"/>
      <c r="AC10" s="5"/>
      <c r="AD10" s="5"/>
      <c r="AE10" s="5"/>
      <c r="AF10" s="8"/>
      <c r="AG10" s="95"/>
      <c r="AH10" s="95"/>
      <c r="AI10" s="95"/>
      <c r="AJ10" s="95"/>
      <c r="AK10" s="8"/>
      <c r="AL10" s="14"/>
      <c r="AM10" s="95"/>
      <c r="AN10" s="96"/>
      <c r="AO10" s="15"/>
      <c r="AP10" s="17"/>
      <c r="AQ10" s="14"/>
      <c r="AR10" s="40"/>
    </row>
    <row r="11" spans="1:44" s="55" customFormat="1" ht="15" customHeight="1" x14ac:dyDescent="0.25">
      <c r="A11" s="53"/>
      <c r="B11" s="57">
        <v>2016</v>
      </c>
      <c r="C11" s="58" t="s">
        <v>78</v>
      </c>
      <c r="D11" s="59" t="s">
        <v>30</v>
      </c>
      <c r="E11" s="57"/>
      <c r="F11" s="98" t="s">
        <v>61</v>
      </c>
      <c r="G11" s="58"/>
      <c r="H11" s="64"/>
      <c r="I11" s="57"/>
      <c r="J11" s="57"/>
      <c r="K11" s="57"/>
      <c r="L11" s="57"/>
      <c r="M11" s="57"/>
      <c r="N11" s="60"/>
      <c r="O11" s="8"/>
      <c r="P11" s="5"/>
      <c r="Q11" s="5"/>
      <c r="R11" s="5"/>
      <c r="S11" s="5"/>
      <c r="T11" s="8"/>
      <c r="U11" s="95"/>
      <c r="V11" s="14"/>
      <c r="W11" s="15"/>
      <c r="X11" s="14"/>
      <c r="Y11" s="14"/>
      <c r="Z11" s="100"/>
      <c r="AA11" s="8"/>
      <c r="AB11" s="5"/>
      <c r="AC11" s="5"/>
      <c r="AD11" s="5"/>
      <c r="AE11" s="5"/>
      <c r="AF11" s="8"/>
      <c r="AG11" s="95"/>
      <c r="AH11" s="95"/>
      <c r="AI11" s="95"/>
      <c r="AJ11" s="95"/>
      <c r="AK11" s="8"/>
      <c r="AL11" s="14"/>
      <c r="AM11" s="95"/>
      <c r="AN11" s="96"/>
      <c r="AO11" s="15"/>
      <c r="AP11" s="17"/>
      <c r="AQ11" s="14"/>
      <c r="AR11" s="40"/>
    </row>
    <row r="12" spans="1:44" s="55" customFormat="1" ht="15" customHeight="1" x14ac:dyDescent="0.25">
      <c r="A12" s="53"/>
      <c r="B12" s="14">
        <v>2016</v>
      </c>
      <c r="C12" s="14" t="s">
        <v>78</v>
      </c>
      <c r="D12" s="99" t="s">
        <v>62</v>
      </c>
      <c r="E12" s="14">
        <v>22</v>
      </c>
      <c r="F12" s="14">
        <v>1</v>
      </c>
      <c r="G12" s="14">
        <v>4</v>
      </c>
      <c r="H12" s="14">
        <v>17</v>
      </c>
      <c r="I12" s="14">
        <v>44</v>
      </c>
      <c r="J12" s="14">
        <v>26</v>
      </c>
      <c r="K12" s="14">
        <v>6</v>
      </c>
      <c r="L12" s="14">
        <v>7</v>
      </c>
      <c r="M12" s="14">
        <v>5</v>
      </c>
      <c r="N12" s="28">
        <v>0.46800000000000003</v>
      </c>
      <c r="O12" s="78">
        <v>94</v>
      </c>
      <c r="P12" s="5"/>
      <c r="Q12" s="5"/>
      <c r="R12" s="5"/>
      <c r="S12" s="5"/>
      <c r="T12" s="8"/>
      <c r="U12" s="95"/>
      <c r="V12" s="14"/>
      <c r="W12" s="15"/>
      <c r="X12" s="14"/>
      <c r="Y12" s="14"/>
      <c r="Z12" s="100"/>
      <c r="AA12" s="8"/>
      <c r="AB12" s="5"/>
      <c r="AC12" s="5"/>
      <c r="AD12" s="5"/>
      <c r="AE12" s="5"/>
      <c r="AF12" s="8"/>
      <c r="AG12" s="95"/>
      <c r="AH12" s="95"/>
      <c r="AI12" s="95"/>
      <c r="AJ12" s="95"/>
      <c r="AK12" s="8"/>
      <c r="AL12" s="14"/>
      <c r="AM12" s="95"/>
      <c r="AN12" s="96"/>
      <c r="AO12" s="15"/>
      <c r="AP12" s="17"/>
      <c r="AQ12" s="14"/>
      <c r="AR12" s="40"/>
    </row>
    <row r="13" spans="1:44" s="55" customFormat="1" ht="15" customHeight="1" x14ac:dyDescent="0.25">
      <c r="A13" s="53"/>
      <c r="B13" s="57">
        <v>2017</v>
      </c>
      <c r="C13" s="57" t="s">
        <v>40</v>
      </c>
      <c r="D13" s="59" t="s">
        <v>30</v>
      </c>
      <c r="E13" s="57"/>
      <c r="F13" s="98" t="s">
        <v>61</v>
      </c>
      <c r="G13" s="58"/>
      <c r="H13" s="64"/>
      <c r="I13" s="57"/>
      <c r="J13" s="57"/>
      <c r="K13" s="57"/>
      <c r="L13" s="57"/>
      <c r="M13" s="58"/>
      <c r="N13" s="60"/>
      <c r="O13" s="8"/>
      <c r="P13" s="5"/>
      <c r="Q13" s="5"/>
      <c r="R13" s="5"/>
      <c r="S13" s="5"/>
      <c r="T13" s="8"/>
      <c r="U13" s="16">
        <v>3</v>
      </c>
      <c r="V13" s="106">
        <v>0</v>
      </c>
      <c r="W13" s="106">
        <v>0</v>
      </c>
      <c r="X13" s="16">
        <v>3</v>
      </c>
      <c r="Y13" s="16">
        <v>14</v>
      </c>
      <c r="Z13" s="118">
        <v>0.60899999999999999</v>
      </c>
      <c r="AA13" s="8">
        <v>40</v>
      </c>
      <c r="AB13" s="5"/>
      <c r="AC13" s="5"/>
      <c r="AD13" s="5"/>
      <c r="AE13" s="5"/>
      <c r="AF13" s="8"/>
      <c r="AG13" s="95"/>
      <c r="AH13" s="95"/>
      <c r="AI13" s="95"/>
      <c r="AJ13" s="95"/>
      <c r="AK13" s="8"/>
      <c r="AL13" s="14"/>
      <c r="AM13" s="95"/>
      <c r="AN13" s="96"/>
      <c r="AO13" s="15"/>
      <c r="AP13" s="17"/>
      <c r="AQ13" s="14"/>
      <c r="AR13" s="40"/>
    </row>
    <row r="14" spans="1:44" s="55" customFormat="1" ht="15" customHeight="1" x14ac:dyDescent="0.25">
      <c r="A14" s="53"/>
      <c r="B14" s="14">
        <v>2018</v>
      </c>
      <c r="C14" s="14" t="s">
        <v>36</v>
      </c>
      <c r="D14" s="99" t="s">
        <v>97</v>
      </c>
      <c r="E14" s="17">
        <v>32</v>
      </c>
      <c r="F14" s="14">
        <v>2</v>
      </c>
      <c r="G14" s="15">
        <v>2</v>
      </c>
      <c r="H14" s="15">
        <v>58</v>
      </c>
      <c r="I14" s="15">
        <v>167</v>
      </c>
      <c r="J14" s="14">
        <v>33</v>
      </c>
      <c r="K14" s="14">
        <v>119</v>
      </c>
      <c r="L14" s="14">
        <v>11</v>
      </c>
      <c r="M14" s="17">
        <v>4</v>
      </c>
      <c r="N14" s="28">
        <v>0.61170000000000002</v>
      </c>
      <c r="O14" s="108">
        <v>273</v>
      </c>
      <c r="P14" s="5"/>
      <c r="Q14" s="5" t="s">
        <v>99</v>
      </c>
      <c r="R14" s="5" t="s">
        <v>98</v>
      </c>
      <c r="S14" s="5" t="s">
        <v>100</v>
      </c>
      <c r="T14" s="8"/>
      <c r="U14" s="95"/>
      <c r="V14" s="15"/>
      <c r="W14" s="15"/>
      <c r="X14" s="14"/>
      <c r="Y14" s="14"/>
      <c r="Z14" s="100"/>
      <c r="AA14" s="8"/>
      <c r="AB14" s="5"/>
      <c r="AC14" s="5"/>
      <c r="AD14" s="5"/>
      <c r="AE14" s="5"/>
      <c r="AF14" s="8"/>
      <c r="AG14" s="95"/>
      <c r="AH14" s="95"/>
      <c r="AI14" s="95"/>
      <c r="AJ14" s="95"/>
      <c r="AK14" s="8"/>
      <c r="AL14" s="14"/>
      <c r="AM14" s="95"/>
      <c r="AN14" s="96"/>
      <c r="AO14" s="15"/>
      <c r="AP14" s="17"/>
      <c r="AQ14" s="14"/>
      <c r="AR14" s="40"/>
    </row>
    <row r="15" spans="1:44" s="55" customFormat="1" ht="15" customHeight="1" x14ac:dyDescent="0.25">
      <c r="A15" s="53"/>
      <c r="B15" s="14">
        <v>2019</v>
      </c>
      <c r="C15" s="14" t="s">
        <v>36</v>
      </c>
      <c r="D15" s="99" t="s">
        <v>97</v>
      </c>
      <c r="E15" s="14">
        <v>30</v>
      </c>
      <c r="F15" s="14">
        <v>1</v>
      </c>
      <c r="G15" s="14">
        <v>1</v>
      </c>
      <c r="H15" s="14">
        <v>37</v>
      </c>
      <c r="I15" s="14">
        <v>100</v>
      </c>
      <c r="J15" s="14">
        <v>65</v>
      </c>
      <c r="K15" s="14">
        <v>23</v>
      </c>
      <c r="L15" s="14">
        <v>10</v>
      </c>
      <c r="M15" s="14">
        <v>2</v>
      </c>
      <c r="N15" s="100">
        <v>0.505</v>
      </c>
      <c r="O15" s="108">
        <v>198</v>
      </c>
      <c r="P15" s="5"/>
      <c r="Q15" s="5" t="s">
        <v>112</v>
      </c>
      <c r="R15" s="5"/>
      <c r="S15" s="5"/>
      <c r="T15" s="8"/>
      <c r="U15" s="95"/>
      <c r="V15" s="15"/>
      <c r="W15" s="15"/>
      <c r="X15" s="14"/>
      <c r="Y15" s="14"/>
      <c r="Z15" s="100"/>
      <c r="AA15" s="8"/>
      <c r="AB15" s="5"/>
      <c r="AC15" s="5"/>
      <c r="AD15" s="5"/>
      <c r="AE15" s="5"/>
      <c r="AF15" s="8"/>
      <c r="AG15" s="95"/>
      <c r="AH15" s="95"/>
      <c r="AI15" s="95"/>
      <c r="AJ15" s="95"/>
      <c r="AK15" s="8"/>
      <c r="AL15" s="14"/>
      <c r="AM15" s="95"/>
      <c r="AN15" s="96"/>
      <c r="AO15" s="15"/>
      <c r="AP15" s="17"/>
      <c r="AQ15" s="14"/>
      <c r="AR15" s="40"/>
    </row>
    <row r="16" spans="1:44" s="55" customFormat="1" ht="15" customHeight="1" x14ac:dyDescent="0.25">
      <c r="A16" s="53"/>
      <c r="B16" s="14">
        <v>2020</v>
      </c>
      <c r="C16" s="14" t="s">
        <v>113</v>
      </c>
      <c r="D16" s="99" t="s">
        <v>97</v>
      </c>
      <c r="E16" s="14">
        <v>20</v>
      </c>
      <c r="F16" s="14">
        <v>0</v>
      </c>
      <c r="G16" s="14">
        <v>2</v>
      </c>
      <c r="H16" s="14">
        <v>10</v>
      </c>
      <c r="I16" s="14">
        <v>41</v>
      </c>
      <c r="J16" s="14">
        <v>13</v>
      </c>
      <c r="K16" s="14">
        <v>23</v>
      </c>
      <c r="L16" s="14">
        <v>3</v>
      </c>
      <c r="M16" s="14">
        <v>2</v>
      </c>
      <c r="N16" s="154">
        <v>0.48799999999999999</v>
      </c>
      <c r="O16" s="172">
        <v>84</v>
      </c>
      <c r="P16" s="109"/>
      <c r="Q16" s="5"/>
      <c r="R16" s="5"/>
      <c r="S16" s="5"/>
      <c r="T16" s="8"/>
      <c r="U16" s="95"/>
      <c r="V16" s="15"/>
      <c r="W16" s="15"/>
      <c r="X16" s="14"/>
      <c r="Y16" s="14"/>
      <c r="Z16" s="100"/>
      <c r="AA16" s="8"/>
      <c r="AB16" s="5"/>
      <c r="AC16" s="5"/>
      <c r="AD16" s="5"/>
      <c r="AE16" s="5"/>
      <c r="AF16" s="8"/>
      <c r="AG16" s="95"/>
      <c r="AH16" s="95"/>
      <c r="AI16" s="95"/>
      <c r="AJ16" s="95"/>
      <c r="AK16" s="8"/>
      <c r="AL16" s="14"/>
      <c r="AM16" s="95"/>
      <c r="AN16" s="96"/>
      <c r="AO16" s="15"/>
      <c r="AP16" s="17"/>
      <c r="AQ16" s="14"/>
      <c r="AR16" s="40"/>
    </row>
    <row r="17" spans="1:45" s="55" customFormat="1" ht="15" customHeight="1" x14ac:dyDescent="0.25">
      <c r="A17" s="47"/>
      <c r="B17" s="18" t="s">
        <v>6</v>
      </c>
      <c r="C17" s="9"/>
      <c r="D17" s="7"/>
      <c r="E17" s="9">
        <f t="shared" ref="E17:M17" si="0">SUM(E7:E16)</f>
        <v>104</v>
      </c>
      <c r="F17" s="72">
        <f t="shared" si="0"/>
        <v>4</v>
      </c>
      <c r="G17" s="72">
        <f t="shared" si="0"/>
        <v>9</v>
      </c>
      <c r="H17" s="72">
        <f t="shared" si="0"/>
        <v>122</v>
      </c>
      <c r="I17" s="5">
        <f t="shared" si="0"/>
        <v>352</v>
      </c>
      <c r="J17" s="5">
        <f t="shared" si="0"/>
        <v>137</v>
      </c>
      <c r="K17" s="5">
        <f t="shared" si="0"/>
        <v>171</v>
      </c>
      <c r="L17" s="5">
        <f t="shared" si="0"/>
        <v>31</v>
      </c>
      <c r="M17" s="9">
        <f t="shared" si="0"/>
        <v>13</v>
      </c>
      <c r="N17" s="19">
        <f>PRODUCT(I17/O17)</f>
        <v>0.5423728813559322</v>
      </c>
      <c r="O17" s="108">
        <f>SUM(O7:O16)</f>
        <v>649</v>
      </c>
      <c r="P17" s="109" t="s">
        <v>88</v>
      </c>
      <c r="Q17" s="109" t="s">
        <v>88</v>
      </c>
      <c r="R17" s="109" t="s">
        <v>88</v>
      </c>
      <c r="S17" s="109" t="s">
        <v>88</v>
      </c>
      <c r="T17" s="42"/>
      <c r="U17" s="5">
        <v>3</v>
      </c>
      <c r="V17" s="5">
        <v>0</v>
      </c>
      <c r="W17" s="5">
        <v>0</v>
      </c>
      <c r="X17" s="5">
        <v>3</v>
      </c>
      <c r="Y17" s="5">
        <v>14</v>
      </c>
      <c r="Z17" s="19">
        <v>0.60899999999999999</v>
      </c>
      <c r="AA17" s="101">
        <f>SUM(AA3:AA16)</f>
        <v>106</v>
      </c>
      <c r="AB17" s="109" t="s">
        <v>88</v>
      </c>
      <c r="AC17" s="109" t="s">
        <v>88</v>
      </c>
      <c r="AD17" s="109" t="s">
        <v>88</v>
      </c>
      <c r="AE17" s="109" t="s">
        <v>88</v>
      </c>
      <c r="AF17" s="8"/>
      <c r="AG17" s="109" t="s">
        <v>89</v>
      </c>
      <c r="AH17" s="109" t="s">
        <v>89</v>
      </c>
      <c r="AI17" s="109" t="s">
        <v>89</v>
      </c>
      <c r="AJ17" s="109" t="s">
        <v>89</v>
      </c>
      <c r="AK17" s="8"/>
      <c r="AL17" s="5">
        <f t="shared" ref="AL17:AQ17" si="1">SUM(AL4:AL16)</f>
        <v>0</v>
      </c>
      <c r="AM17" s="5">
        <f t="shared" si="1"/>
        <v>0</v>
      </c>
      <c r="AN17" s="5">
        <f t="shared" si="1"/>
        <v>0</v>
      </c>
      <c r="AO17" s="5">
        <f t="shared" si="1"/>
        <v>0</v>
      </c>
      <c r="AP17" s="5">
        <f t="shared" si="1"/>
        <v>0</v>
      </c>
      <c r="AQ17" s="5">
        <f t="shared" si="1"/>
        <v>0</v>
      </c>
      <c r="AR17" s="40"/>
    </row>
    <row r="18" spans="1:45" s="55" customFormat="1" ht="15" customHeight="1" x14ac:dyDescent="0.25">
      <c r="A18" s="47"/>
      <c r="B18" s="2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10"/>
      <c r="O18" s="8"/>
      <c r="P18" s="23"/>
      <c r="Q18" s="45"/>
      <c r="R18" s="111"/>
      <c r="S18" s="112"/>
      <c r="T18" s="8"/>
      <c r="U18" s="9"/>
      <c r="V18" s="44"/>
      <c r="W18" s="44"/>
      <c r="X18" s="44"/>
      <c r="Y18" s="44"/>
      <c r="Z18" s="7"/>
      <c r="AA18" s="8"/>
      <c r="AB18" s="113"/>
      <c r="AC18" s="114"/>
      <c r="AD18" s="111"/>
      <c r="AE18" s="112"/>
      <c r="AF18" s="8"/>
      <c r="AG18" s="115">
        <v>0</v>
      </c>
      <c r="AH18" s="116">
        <v>0</v>
      </c>
      <c r="AI18" s="116">
        <v>0</v>
      </c>
      <c r="AJ18" s="117">
        <v>0</v>
      </c>
      <c r="AK18" s="8"/>
      <c r="AL18" s="9"/>
      <c r="AM18" s="44"/>
      <c r="AN18" s="44"/>
      <c r="AO18" s="44"/>
      <c r="AP18" s="44"/>
      <c r="AQ18" s="7"/>
      <c r="AR18" s="40"/>
    </row>
    <row r="19" spans="1:45" ht="15" customHeight="1" x14ac:dyDescent="0.25">
      <c r="A19" s="53"/>
      <c r="B19" s="99" t="s">
        <v>63</v>
      </c>
      <c r="C19" s="17"/>
      <c r="D19" s="102">
        <f>SUM(F17:H17)+((I17-F17-G17)/3)+(E17/3)+(AL17*25)+(AM17*25)+(AN17*10)+(AO17*25)+(AP17*20)+(AQ17*15)</f>
        <v>282.66666666666669</v>
      </c>
      <c r="E19" s="20"/>
      <c r="F19" s="20"/>
      <c r="G19" s="20"/>
      <c r="H19" s="20"/>
      <c r="I19" s="20"/>
      <c r="J19" s="20"/>
      <c r="K19" s="20"/>
      <c r="L19" s="20"/>
      <c r="M19" s="20"/>
      <c r="N19" s="103"/>
      <c r="O19" s="20"/>
      <c r="P19" s="8"/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8"/>
      <c r="AG19" s="20"/>
      <c r="AH19" s="20"/>
      <c r="AI19" s="20"/>
      <c r="AJ19" s="20"/>
      <c r="AK19" s="8"/>
      <c r="AL19" s="20"/>
      <c r="AM19" s="20"/>
      <c r="AN19" s="20"/>
      <c r="AO19" s="20"/>
      <c r="AP19" s="20"/>
      <c r="AQ19" s="20"/>
      <c r="AR19" s="40"/>
    </row>
    <row r="20" spans="1:45" s="55" customFormat="1" ht="15" customHeight="1" x14ac:dyDescent="0.25">
      <c r="A20" s="5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03"/>
      <c r="O20" s="42"/>
      <c r="P20" s="42"/>
      <c r="Q20" s="42"/>
      <c r="R20" s="42"/>
      <c r="S20" s="42"/>
      <c r="T20" s="42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0"/>
      <c r="AF20" s="8"/>
      <c r="AG20" s="20"/>
      <c r="AH20" s="20"/>
      <c r="AI20" s="20"/>
      <c r="AJ20" s="20"/>
      <c r="AK20" s="8"/>
      <c r="AL20" s="20"/>
      <c r="AM20" s="20"/>
      <c r="AN20" s="20"/>
      <c r="AO20" s="20"/>
      <c r="AP20" s="20"/>
      <c r="AQ20" s="20"/>
      <c r="AR20" s="40"/>
    </row>
    <row r="21" spans="1:45" ht="15" customHeight="1" x14ac:dyDescent="0.25">
      <c r="A21" s="53"/>
      <c r="B21" s="23" t="s">
        <v>64</v>
      </c>
      <c r="C21" s="24"/>
      <c r="D21" s="24"/>
      <c r="E21" s="5" t="s">
        <v>2</v>
      </c>
      <c r="F21" s="5" t="s">
        <v>7</v>
      </c>
      <c r="G21" s="7" t="s">
        <v>4</v>
      </c>
      <c r="H21" s="5" t="s">
        <v>5</v>
      </c>
      <c r="I21" s="5" t="s">
        <v>12</v>
      </c>
      <c r="J21" s="20"/>
      <c r="K21" s="5" t="s">
        <v>21</v>
      </c>
      <c r="L21" s="5" t="s">
        <v>22</v>
      </c>
      <c r="M21" s="5" t="s">
        <v>23</v>
      </c>
      <c r="N21" s="5" t="s">
        <v>17</v>
      </c>
      <c r="O21" s="8"/>
      <c r="P21" s="25" t="s">
        <v>65</v>
      </c>
      <c r="Q21" s="2"/>
      <c r="R21" s="2"/>
      <c r="S21" s="2"/>
      <c r="T21" s="104"/>
      <c r="U21" s="104"/>
      <c r="V21" s="104"/>
      <c r="W21" s="104"/>
      <c r="X21" s="104"/>
      <c r="Y21" s="2"/>
      <c r="Z21" s="2"/>
      <c r="AA21" s="2"/>
      <c r="AB21" s="104"/>
      <c r="AC21" s="104"/>
      <c r="AD21" s="2"/>
      <c r="AE21" s="26"/>
      <c r="AF21" s="8"/>
      <c r="AG21" s="25" t="s">
        <v>90</v>
      </c>
      <c r="AH21" s="2"/>
      <c r="AI21" s="104"/>
      <c r="AJ21" s="26"/>
      <c r="AK21" s="8"/>
      <c r="AL21" s="66" t="s">
        <v>91</v>
      </c>
      <c r="AM21" s="2"/>
      <c r="AN21" s="2"/>
      <c r="AO21" s="2"/>
      <c r="AP21" s="2"/>
      <c r="AQ21" s="26"/>
      <c r="AR21" s="40"/>
    </row>
    <row r="22" spans="1:45" ht="15" customHeight="1" x14ac:dyDescent="0.25">
      <c r="A22" s="53"/>
      <c r="B22" s="25" t="s">
        <v>8</v>
      </c>
      <c r="C22" s="2"/>
      <c r="D22" s="26"/>
      <c r="E22" s="14">
        <f>PRODUCT(E17)</f>
        <v>104</v>
      </c>
      <c r="F22" s="14">
        <f>PRODUCT(F17)</f>
        <v>4</v>
      </c>
      <c r="G22" s="14">
        <f>PRODUCT(G17)</f>
        <v>9</v>
      </c>
      <c r="H22" s="14">
        <f>PRODUCT(H17)</f>
        <v>122</v>
      </c>
      <c r="I22" s="14">
        <f>PRODUCT(I17)</f>
        <v>352</v>
      </c>
      <c r="J22" s="20"/>
      <c r="K22" s="27">
        <f>PRODUCT((F22+G22)/E22)</f>
        <v>0.125</v>
      </c>
      <c r="L22" s="27">
        <f>PRODUCT(H22/E22)</f>
        <v>1.1730769230769231</v>
      </c>
      <c r="M22" s="27">
        <f>PRODUCT(I22/E22)</f>
        <v>3.3846153846153846</v>
      </c>
      <c r="N22" s="28">
        <f>PRODUCT(N17)</f>
        <v>0.5423728813559322</v>
      </c>
      <c r="O22" s="8">
        <f>PRODUCT(O17)</f>
        <v>649</v>
      </c>
      <c r="P22" s="141" t="s">
        <v>66</v>
      </c>
      <c r="Q22" s="155"/>
      <c r="R22" s="142" t="s">
        <v>70</v>
      </c>
      <c r="S22" s="142"/>
      <c r="T22" s="142"/>
      <c r="U22" s="142"/>
      <c r="V22" s="142"/>
      <c r="W22" s="142"/>
      <c r="X22" s="142"/>
      <c r="Y22" s="156"/>
      <c r="Z22" s="156"/>
      <c r="AA22" s="156" t="s">
        <v>67</v>
      </c>
      <c r="AB22" s="142"/>
      <c r="AC22" s="142"/>
      <c r="AD22" s="156" t="s">
        <v>71</v>
      </c>
      <c r="AE22" s="143"/>
      <c r="AF22" s="8"/>
      <c r="AG22" s="157"/>
      <c r="AH22" s="167"/>
      <c r="AI22" s="142"/>
      <c r="AJ22" s="143"/>
      <c r="AK22" s="8"/>
      <c r="AL22" s="141"/>
      <c r="AM22" s="156"/>
      <c r="AN22" s="142"/>
      <c r="AO22" s="142"/>
      <c r="AP22" s="142"/>
      <c r="AQ22" s="143"/>
      <c r="AR22" s="40"/>
    </row>
    <row r="23" spans="1:45" ht="15" customHeight="1" x14ac:dyDescent="0.25">
      <c r="A23" s="53"/>
      <c r="B23" s="29" t="s">
        <v>10</v>
      </c>
      <c r="C23" s="30"/>
      <c r="D23" s="31"/>
      <c r="E23" s="14"/>
      <c r="F23" s="14"/>
      <c r="G23" s="14"/>
      <c r="H23" s="14"/>
      <c r="I23" s="14"/>
      <c r="J23" s="20"/>
      <c r="K23" s="14"/>
      <c r="L23" s="14"/>
      <c r="M23" s="27"/>
      <c r="N23" s="100"/>
      <c r="O23" s="8"/>
      <c r="P23" s="157" t="s">
        <v>92</v>
      </c>
      <c r="Q23" s="158"/>
      <c r="R23" s="159" t="s">
        <v>70</v>
      </c>
      <c r="S23" s="159"/>
      <c r="T23" s="159"/>
      <c r="U23" s="159"/>
      <c r="V23" s="159"/>
      <c r="W23" s="159"/>
      <c r="X23" s="159"/>
      <c r="Y23" s="160"/>
      <c r="Z23" s="160"/>
      <c r="AA23" s="160" t="s">
        <v>67</v>
      </c>
      <c r="AB23" s="159"/>
      <c r="AC23" s="159"/>
      <c r="AD23" s="160" t="s">
        <v>71</v>
      </c>
      <c r="AE23" s="161"/>
      <c r="AF23" s="8"/>
      <c r="AG23" s="157"/>
      <c r="AH23" s="168"/>
      <c r="AI23" s="159"/>
      <c r="AJ23" s="161"/>
      <c r="AK23" s="8"/>
      <c r="AL23" s="157"/>
      <c r="AM23" s="160"/>
      <c r="AN23" s="159"/>
      <c r="AO23" s="159"/>
      <c r="AP23" s="159"/>
      <c r="AQ23" s="161"/>
      <c r="AR23" s="40"/>
    </row>
    <row r="24" spans="1:45" ht="15" customHeight="1" x14ac:dyDescent="0.25">
      <c r="A24" s="53"/>
      <c r="B24" s="32" t="s">
        <v>11</v>
      </c>
      <c r="C24" s="33"/>
      <c r="D24" s="34"/>
      <c r="E24" s="16">
        <v>3</v>
      </c>
      <c r="F24" s="16">
        <v>0</v>
      </c>
      <c r="G24" s="16">
        <v>0</v>
      </c>
      <c r="H24" s="16">
        <v>3</v>
      </c>
      <c r="I24" s="16">
        <v>14</v>
      </c>
      <c r="J24" s="20"/>
      <c r="K24" s="35">
        <f>PRODUCT((F24+G24)/E24)</f>
        <v>0</v>
      </c>
      <c r="L24" s="35">
        <f>PRODUCT(H24/E24)</f>
        <v>1</v>
      </c>
      <c r="M24" s="35">
        <f>PRODUCT(I24/E24)</f>
        <v>4.666666666666667</v>
      </c>
      <c r="N24" s="118">
        <f>PRODUCT(I24/O24)</f>
        <v>0.60869565217391308</v>
      </c>
      <c r="O24" s="8">
        <v>23</v>
      </c>
      <c r="P24" s="157" t="s">
        <v>93</v>
      </c>
      <c r="Q24" s="158"/>
      <c r="R24" s="159" t="s">
        <v>73</v>
      </c>
      <c r="S24" s="159"/>
      <c r="T24" s="159"/>
      <c r="U24" s="159"/>
      <c r="V24" s="159"/>
      <c r="W24" s="159"/>
      <c r="X24" s="159"/>
      <c r="Y24" s="160"/>
      <c r="Z24" s="160"/>
      <c r="AA24" s="160" t="s">
        <v>72</v>
      </c>
      <c r="AB24" s="159"/>
      <c r="AC24" s="159"/>
      <c r="AD24" s="160" t="s">
        <v>74</v>
      </c>
      <c r="AE24" s="161"/>
      <c r="AF24" s="8"/>
      <c r="AG24" s="169"/>
      <c r="AH24" s="168"/>
      <c r="AI24" s="159"/>
      <c r="AJ24" s="161"/>
      <c r="AK24" s="8"/>
      <c r="AL24" s="157"/>
      <c r="AM24" s="160"/>
      <c r="AN24" s="159"/>
      <c r="AO24" s="159"/>
      <c r="AP24" s="159"/>
      <c r="AQ24" s="161"/>
      <c r="AR24" s="40"/>
    </row>
    <row r="25" spans="1:45" ht="15" customHeight="1" x14ac:dyDescent="0.25">
      <c r="A25" s="53"/>
      <c r="B25" s="36" t="s">
        <v>20</v>
      </c>
      <c r="C25" s="37"/>
      <c r="D25" s="38"/>
      <c r="E25" s="5">
        <f>SUM(E22:E24)</f>
        <v>107</v>
      </c>
      <c r="F25" s="5">
        <f>SUM(F22:F24)</f>
        <v>4</v>
      </c>
      <c r="G25" s="5">
        <f>SUM(G22:G24)</f>
        <v>9</v>
      </c>
      <c r="H25" s="5">
        <f>SUM(H22:H24)</f>
        <v>125</v>
      </c>
      <c r="I25" s="5">
        <f>SUM(I22:I24)</f>
        <v>366</v>
      </c>
      <c r="J25" s="20"/>
      <c r="K25" s="39">
        <f>PRODUCT((F25+G25)/E25)</f>
        <v>0.12149532710280374</v>
      </c>
      <c r="L25" s="39">
        <f>PRODUCT(H25/E25)</f>
        <v>1.1682242990654206</v>
      </c>
      <c r="M25" s="39">
        <f>PRODUCT(I25/E25)</f>
        <v>3.4205607476635516</v>
      </c>
      <c r="N25" s="19">
        <f>PRODUCT(I25/O25)</f>
        <v>0.5446428571428571</v>
      </c>
      <c r="O25" s="8">
        <f>SUM(O22:O24)</f>
        <v>672</v>
      </c>
      <c r="P25" s="162" t="s">
        <v>68</v>
      </c>
      <c r="Q25" s="163"/>
      <c r="R25" s="164" t="s">
        <v>76</v>
      </c>
      <c r="S25" s="164"/>
      <c r="T25" s="164"/>
      <c r="U25" s="164"/>
      <c r="V25" s="164"/>
      <c r="W25" s="164"/>
      <c r="X25" s="164"/>
      <c r="Y25" s="165"/>
      <c r="Z25" s="165"/>
      <c r="AA25" s="165" t="s">
        <v>75</v>
      </c>
      <c r="AB25" s="164"/>
      <c r="AC25" s="164"/>
      <c r="AD25" s="165" t="s">
        <v>77</v>
      </c>
      <c r="AE25" s="166"/>
      <c r="AF25" s="8"/>
      <c r="AG25" s="69"/>
      <c r="AH25" s="170"/>
      <c r="AI25" s="171"/>
      <c r="AJ25" s="166"/>
      <c r="AK25" s="8"/>
      <c r="AL25" s="162"/>
      <c r="AM25" s="165"/>
      <c r="AN25" s="164"/>
      <c r="AO25" s="164"/>
      <c r="AP25" s="164"/>
      <c r="AQ25" s="166"/>
      <c r="AR25" s="40"/>
    </row>
    <row r="26" spans="1:45" ht="15" customHeight="1" x14ac:dyDescent="0.25">
      <c r="A26" s="53"/>
      <c r="B26" s="92"/>
      <c r="C26" s="92"/>
      <c r="D26" s="92"/>
      <c r="E26" s="92"/>
      <c r="F26" s="92"/>
      <c r="G26" s="92"/>
      <c r="H26" s="92"/>
      <c r="I26" s="92"/>
      <c r="J26" s="20"/>
      <c r="K26" s="92"/>
      <c r="L26" s="92"/>
      <c r="M26" s="92"/>
      <c r="N26" s="103"/>
      <c r="O26" s="8"/>
      <c r="P26" s="20"/>
      <c r="Q26" s="21"/>
      <c r="R26" s="20"/>
      <c r="S26" s="20"/>
      <c r="T26" s="8"/>
      <c r="U26" s="8"/>
      <c r="V26" s="21"/>
      <c r="W26" s="20"/>
      <c r="X26" s="20"/>
      <c r="Y26" s="8"/>
      <c r="Z26" s="8"/>
      <c r="AA26" s="8"/>
      <c r="AB26" s="8"/>
      <c r="AC26" s="8"/>
      <c r="AD26" s="8"/>
      <c r="AE26" s="8"/>
      <c r="AF26" s="8"/>
      <c r="AG26" s="8"/>
      <c r="AH26" s="22"/>
      <c r="AI26" s="20"/>
      <c r="AJ26" s="20"/>
      <c r="AK26" s="8"/>
      <c r="AL26" s="20"/>
      <c r="AM26" s="20"/>
      <c r="AN26" s="20"/>
      <c r="AO26" s="20"/>
      <c r="AP26" s="20"/>
      <c r="AQ26" s="20"/>
      <c r="AR26" s="40"/>
    </row>
    <row r="27" spans="1:45" ht="15" customHeight="1" x14ac:dyDescent="0.2">
      <c r="A27" s="53"/>
      <c r="B27" s="83" t="s">
        <v>27</v>
      </c>
      <c r="C27" s="20"/>
      <c r="D27" s="20" t="s">
        <v>32</v>
      </c>
      <c r="E27" s="21"/>
      <c r="F27" s="21"/>
      <c r="G27" s="21"/>
      <c r="H27" s="21"/>
      <c r="I27" s="21"/>
      <c r="J27" s="20"/>
      <c r="K27" s="21"/>
      <c r="L27" s="21"/>
      <c r="M27" s="21"/>
      <c r="N27" s="103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15" customHeight="1" x14ac:dyDescent="0.2">
      <c r="A28" s="53"/>
      <c r="B28" s="20"/>
      <c r="C28" s="20"/>
      <c r="D28" s="20" t="s">
        <v>38</v>
      </c>
      <c r="E28" s="21"/>
      <c r="F28" s="21"/>
      <c r="G28" s="21"/>
      <c r="H28" s="21"/>
      <c r="I28" s="21"/>
      <c r="J28" s="20"/>
      <c r="K28" s="21"/>
      <c r="L28" s="21"/>
      <c r="M28" s="21"/>
      <c r="N28" s="103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15" customHeight="1" x14ac:dyDescent="0.2">
      <c r="A29" s="53"/>
      <c r="B29" s="20"/>
      <c r="C29" s="20"/>
      <c r="D29" s="20" t="s">
        <v>69</v>
      </c>
      <c r="E29" s="21"/>
      <c r="F29" s="21"/>
      <c r="G29" s="21"/>
      <c r="H29" s="21"/>
      <c r="I29" s="21"/>
      <c r="J29" s="20"/>
      <c r="K29" s="21"/>
      <c r="L29" s="21"/>
      <c r="M29" s="21"/>
      <c r="N29" s="103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s="3" customFormat="1" ht="15" customHeight="1" x14ac:dyDescent="0.2">
      <c r="A30" s="4"/>
      <c r="B30" s="20"/>
      <c r="C30" s="20"/>
      <c r="D30" s="20"/>
      <c r="E30" s="21"/>
      <c r="F30" s="21"/>
      <c r="G30" s="21"/>
      <c r="H30" s="21"/>
      <c r="I30" s="21"/>
      <c r="J30" s="20"/>
      <c r="K30" s="21"/>
      <c r="L30" s="21"/>
      <c r="M30" s="21"/>
      <c r="N30" s="103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s="3" customFormat="1" ht="15" customHeight="1" x14ac:dyDescent="0.25">
      <c r="A31" s="4"/>
      <c r="B31" s="20"/>
      <c r="C31" s="20"/>
      <c r="D31" s="20"/>
      <c r="E31" s="21"/>
      <c r="F31" s="21"/>
      <c r="G31" s="21"/>
      <c r="H31" s="21"/>
      <c r="I31" s="21"/>
      <c r="J31" s="20"/>
      <c r="K31" s="21"/>
      <c r="L31" s="21"/>
      <c r="M31" s="21"/>
      <c r="N31" s="103"/>
      <c r="O31" s="8"/>
      <c r="P31" s="20"/>
      <c r="Q31" s="21"/>
      <c r="R31" s="20"/>
      <c r="S31" s="20"/>
      <c r="T31" s="8"/>
      <c r="U31" s="8"/>
      <c r="V31" s="22"/>
      <c r="W31" s="20"/>
      <c r="X31" s="20"/>
      <c r="Y31" s="20"/>
      <c r="Z31" s="20"/>
      <c r="AA31" s="20"/>
      <c r="AB31" s="20"/>
      <c r="AC31" s="20"/>
      <c r="AD31" s="20"/>
      <c r="AE31" s="20"/>
      <c r="AF31" s="40"/>
      <c r="AG31" s="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1"/>
      <c r="C32" s="21"/>
      <c r="D32" s="20"/>
      <c r="E32" s="21"/>
      <c r="F32" s="21"/>
      <c r="G32" s="21"/>
      <c r="H32" s="21"/>
      <c r="I32" s="21"/>
      <c r="J32" s="20"/>
      <c r="K32" s="21"/>
      <c r="L32" s="21"/>
      <c r="M32" s="21"/>
      <c r="N32" s="103"/>
      <c r="O32" s="8"/>
      <c r="P32" s="20"/>
      <c r="Q32" s="21"/>
      <c r="R32" s="20"/>
      <c r="S32" s="20"/>
      <c r="T32" s="8"/>
      <c r="U32" s="8"/>
      <c r="V32" s="22"/>
      <c r="W32" s="20"/>
      <c r="X32" s="20"/>
      <c r="Y32" s="20"/>
      <c r="Z32" s="20"/>
      <c r="AA32" s="20"/>
      <c r="AB32" s="20"/>
      <c r="AC32" s="20"/>
      <c r="AD32" s="20"/>
      <c r="AE32" s="20"/>
      <c r="AF32" s="4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21"/>
      <c r="E33" s="21"/>
      <c r="F33" s="21"/>
      <c r="G33" s="21"/>
      <c r="H33" s="21"/>
      <c r="I33" s="21"/>
      <c r="J33" s="20"/>
      <c r="K33" s="21"/>
      <c r="L33" s="21"/>
      <c r="M33" s="21"/>
      <c r="N33" s="103"/>
      <c r="O33" s="8"/>
      <c r="P33" s="20"/>
      <c r="Q33" s="21"/>
      <c r="R33" s="20"/>
      <c r="S33" s="20"/>
      <c r="T33" s="8"/>
      <c r="U33" s="8"/>
      <c r="V33" s="22"/>
      <c r="W33" s="20"/>
      <c r="X33" s="20"/>
      <c r="Y33" s="20"/>
      <c r="Z33" s="20"/>
      <c r="AA33" s="20"/>
      <c r="AB33" s="20"/>
      <c r="AC33" s="20"/>
      <c r="AD33" s="20"/>
      <c r="AE33" s="20"/>
      <c r="AF33" s="4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103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1"/>
      <c r="C35" s="21"/>
      <c r="D35" s="21"/>
      <c r="E35" s="21"/>
      <c r="F35" s="21"/>
      <c r="G35" s="21"/>
      <c r="H35" s="21"/>
      <c r="I35" s="21"/>
      <c r="J35" s="20"/>
      <c r="K35" s="21"/>
      <c r="L35" s="21"/>
      <c r="M35" s="21"/>
      <c r="N35" s="103"/>
      <c r="O35" s="8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1"/>
      <c r="C36" s="21"/>
      <c r="D36" s="21"/>
      <c r="E36" s="21"/>
      <c r="F36" s="21"/>
      <c r="G36" s="21"/>
      <c r="H36" s="21"/>
      <c r="I36" s="21"/>
      <c r="J36" s="20"/>
      <c r="K36" s="21"/>
      <c r="L36" s="21"/>
      <c r="M36" s="21"/>
      <c r="N36" s="103"/>
      <c r="O36" s="8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4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4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2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8"/>
      <c r="AH84" s="22"/>
      <c r="AI84" s="20"/>
      <c r="AJ84" s="20"/>
      <c r="AK84" s="20"/>
      <c r="AL84" s="20"/>
      <c r="AM84" s="20"/>
      <c r="AN84" s="20"/>
      <c r="AO84" s="20"/>
      <c r="AP84" s="20"/>
      <c r="AQ84" s="20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8"/>
      <c r="AH85" s="22"/>
      <c r="AI85" s="20"/>
      <c r="AJ85" s="20"/>
      <c r="AK85" s="20"/>
      <c r="AL85" s="20"/>
      <c r="AM85" s="20"/>
      <c r="AN85" s="20"/>
      <c r="AO85" s="20"/>
      <c r="AP85" s="20"/>
      <c r="AQ85" s="20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1:44" s="3" customFormat="1" ht="15" customHeight="1" x14ac:dyDescent="0.25">
      <c r="A177" s="4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8"/>
      <c r="P177" s="8"/>
      <c r="Q177" s="8"/>
      <c r="R177" s="8"/>
      <c r="S177" s="8"/>
      <c r="T177" s="8"/>
      <c r="U177" s="20"/>
      <c r="V177" s="21"/>
      <c r="W177" s="20"/>
      <c r="X177" s="20"/>
      <c r="Y177" s="8"/>
      <c r="Z177" s="8"/>
      <c r="AA177" s="8"/>
      <c r="AB177" s="8"/>
      <c r="AC177" s="8"/>
      <c r="AD177" s="8"/>
      <c r="AE177" s="8"/>
      <c r="AF177" s="8"/>
      <c r="AG177" s="8"/>
      <c r="AH177" s="22"/>
      <c r="AI177" s="20"/>
      <c r="AJ177" s="20"/>
      <c r="AK177" s="8"/>
      <c r="AL177" s="8"/>
      <c r="AM177" s="8"/>
      <c r="AN177" s="8"/>
      <c r="AO177" s="8"/>
      <c r="AP177" s="8"/>
      <c r="AQ177" s="8"/>
      <c r="AR177" s="52"/>
    </row>
    <row r="178" spans="1:44" s="3" customFormat="1" ht="15" customHeight="1" x14ac:dyDescent="0.25">
      <c r="A178" s="4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8"/>
      <c r="P178" s="8"/>
      <c r="Q178" s="8"/>
      <c r="R178" s="8"/>
      <c r="S178" s="8"/>
      <c r="T178" s="8"/>
      <c r="U178" s="20"/>
      <c r="V178" s="21"/>
      <c r="W178" s="20"/>
      <c r="X178" s="20"/>
      <c r="Y178" s="8"/>
      <c r="Z178" s="8"/>
      <c r="AA178" s="8"/>
      <c r="AB178" s="8"/>
      <c r="AC178" s="8"/>
      <c r="AD178" s="8"/>
      <c r="AE178" s="8"/>
      <c r="AF178" s="8"/>
      <c r="AG178" s="8"/>
      <c r="AH178" s="22"/>
      <c r="AI178" s="20"/>
      <c r="AJ178" s="20"/>
      <c r="AK178" s="8"/>
      <c r="AL178" s="8"/>
      <c r="AM178" s="8"/>
      <c r="AN178" s="8"/>
      <c r="AO178" s="8"/>
      <c r="AP178" s="8"/>
      <c r="AQ178" s="8"/>
      <c r="AR178" s="52"/>
    </row>
    <row r="179" spans="1:44" ht="15" customHeight="1" x14ac:dyDescent="0.25">
      <c r="AG179" s="8"/>
      <c r="AH179" s="22"/>
      <c r="AI179" s="20"/>
      <c r="AJ179" s="20"/>
    </row>
    <row r="180" spans="1:44" ht="15" customHeight="1" x14ac:dyDescent="0.25">
      <c r="AG180" s="8"/>
      <c r="AH180" s="22"/>
      <c r="AI180" s="20"/>
      <c r="AJ180" s="20"/>
    </row>
    <row r="181" spans="1:44" ht="15" customHeight="1" x14ac:dyDescent="0.25">
      <c r="AG181" s="8"/>
      <c r="AH181" s="22"/>
      <c r="AI181" s="20"/>
      <c r="AJ181" s="20"/>
    </row>
    <row r="182" spans="1:44" ht="15" customHeight="1" x14ac:dyDescent="0.25">
      <c r="AG182" s="8"/>
      <c r="AH182" s="22"/>
      <c r="AI182" s="20"/>
      <c r="AJ182" s="20"/>
    </row>
    <row r="183" spans="1:44" ht="15" customHeight="1" x14ac:dyDescent="0.25">
      <c r="AG183" s="8"/>
      <c r="AH183" s="22"/>
      <c r="AI183" s="20"/>
      <c r="AJ183" s="20"/>
    </row>
    <row r="184" spans="1:44" ht="15" customHeight="1" x14ac:dyDescent="0.25">
      <c r="AG184" s="8"/>
      <c r="AH184" s="22"/>
      <c r="AI184" s="20"/>
      <c r="AJ184" s="20"/>
    </row>
    <row r="185" spans="1:44" ht="15" customHeight="1" x14ac:dyDescent="0.25">
      <c r="AG185" s="8"/>
      <c r="AH185" s="22"/>
      <c r="AI185" s="20"/>
      <c r="AJ185" s="20"/>
    </row>
    <row r="192" spans="1:44" ht="15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"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</row>
    <row r="197" spans="2:43" ht="15" customHeight="1" x14ac:dyDescent="0.2"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</row>
    <row r="198" spans="2:43" ht="15" customHeight="1" x14ac:dyDescent="0.25"/>
    <row r="199" spans="2:43" ht="15" customHeight="1" x14ac:dyDescent="0.25"/>
  </sheetData>
  <sortState ref="B15:V16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85546875" customWidth="1"/>
    <col min="4" max="4" width="10.28515625" customWidth="1"/>
    <col min="5" max="9" width="5.42578125" customWidth="1"/>
    <col min="10" max="10" width="8.7109375" customWidth="1"/>
    <col min="11" max="11" width="0.7109375" customWidth="1"/>
    <col min="12" max="15" width="5.57031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10.7109375" bestFit="1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5703125" customWidth="1"/>
    <col min="45" max="45" width="0.7109375" customWidth="1"/>
  </cols>
  <sheetData>
    <row r="1" spans="1:57" x14ac:dyDescent="0.25">
      <c r="A1" s="20"/>
      <c r="B1" s="86" t="s">
        <v>33</v>
      </c>
      <c r="C1" s="48"/>
      <c r="D1" s="49"/>
      <c r="E1" s="50" t="s">
        <v>34</v>
      </c>
      <c r="F1" s="133"/>
      <c r="G1" s="67"/>
      <c r="H1" s="67"/>
      <c r="I1" s="51"/>
      <c r="J1" s="48"/>
      <c r="K1" s="97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33"/>
      <c r="AB1" s="133"/>
      <c r="AC1" s="67"/>
      <c r="AD1" s="67"/>
      <c r="AE1" s="51"/>
      <c r="AF1" s="48"/>
      <c r="AG1" s="97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87" t="s">
        <v>35</v>
      </c>
      <c r="C2" s="62"/>
      <c r="D2" s="88"/>
      <c r="E2" s="6" t="s">
        <v>8</v>
      </c>
      <c r="F2" s="44"/>
      <c r="G2" s="44"/>
      <c r="H2" s="44"/>
      <c r="I2" s="45"/>
      <c r="J2" s="7"/>
      <c r="K2" s="78"/>
      <c r="L2" s="23" t="s">
        <v>103</v>
      </c>
      <c r="M2" s="44"/>
      <c r="N2" s="44"/>
      <c r="O2" s="46"/>
      <c r="P2" s="54"/>
      <c r="Q2" s="23" t="s">
        <v>101</v>
      </c>
      <c r="R2" s="44"/>
      <c r="S2" s="44"/>
      <c r="T2" s="44"/>
      <c r="U2" s="45"/>
      <c r="V2" s="46"/>
      <c r="W2" s="54"/>
      <c r="X2" s="134" t="s">
        <v>102</v>
      </c>
      <c r="Y2" s="135"/>
      <c r="Z2" s="136"/>
      <c r="AA2" s="6" t="s">
        <v>8</v>
      </c>
      <c r="AB2" s="44"/>
      <c r="AC2" s="44"/>
      <c r="AD2" s="44"/>
      <c r="AE2" s="45"/>
      <c r="AF2" s="7"/>
      <c r="AG2" s="78"/>
      <c r="AH2" s="23" t="s">
        <v>103</v>
      </c>
      <c r="AI2" s="44"/>
      <c r="AJ2" s="44"/>
      <c r="AK2" s="46"/>
      <c r="AL2" s="54"/>
      <c r="AM2" s="23" t="s">
        <v>101</v>
      </c>
      <c r="AN2" s="44"/>
      <c r="AO2" s="44"/>
      <c r="AP2" s="44"/>
      <c r="AQ2" s="45"/>
      <c r="AR2" s="46"/>
      <c r="AS2" s="137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37"/>
      <c r="L3" s="5" t="s">
        <v>4</v>
      </c>
      <c r="M3" s="5" t="s">
        <v>5</v>
      </c>
      <c r="N3" s="5" t="s">
        <v>82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37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37"/>
      <c r="AH3" s="5" t="s">
        <v>4</v>
      </c>
      <c r="AI3" s="5" t="s">
        <v>5</v>
      </c>
      <c r="AJ3" s="5" t="s">
        <v>82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37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99"/>
      <c r="E4" s="14"/>
      <c r="F4" s="14"/>
      <c r="G4" s="14"/>
      <c r="H4" s="15"/>
      <c r="I4" s="14"/>
      <c r="J4" s="100"/>
      <c r="K4" s="42"/>
      <c r="L4" s="109"/>
      <c r="M4" s="5"/>
      <c r="N4" s="5"/>
      <c r="O4" s="5"/>
      <c r="P4" s="8"/>
      <c r="Q4" s="14"/>
      <c r="R4" s="14"/>
      <c r="S4" s="15"/>
      <c r="T4" s="14"/>
      <c r="U4" s="14"/>
      <c r="V4" s="138"/>
      <c r="W4" s="42"/>
      <c r="X4" s="14">
        <v>2011</v>
      </c>
      <c r="Y4" s="14" t="s">
        <v>31</v>
      </c>
      <c r="Z4" s="99" t="s">
        <v>30</v>
      </c>
      <c r="AA4" s="14">
        <v>18</v>
      </c>
      <c r="AB4" s="14">
        <v>0</v>
      </c>
      <c r="AC4" s="14">
        <v>12</v>
      </c>
      <c r="AD4" s="14">
        <v>31</v>
      </c>
      <c r="AE4" s="14">
        <v>99</v>
      </c>
      <c r="AF4" s="28">
        <v>0.69230000000000003</v>
      </c>
      <c r="AG4" s="8">
        <v>143</v>
      </c>
      <c r="AH4" s="5"/>
      <c r="AI4" s="5"/>
      <c r="AJ4" s="5"/>
      <c r="AK4" s="5" t="s">
        <v>108</v>
      </c>
      <c r="AL4" s="8"/>
      <c r="AM4" s="14"/>
      <c r="AN4" s="14"/>
      <c r="AO4" s="14"/>
      <c r="AP4" s="14"/>
      <c r="AQ4" s="14"/>
      <c r="AR4" s="139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99"/>
      <c r="E5" s="14"/>
      <c r="F5" s="14"/>
      <c r="G5" s="14"/>
      <c r="H5" s="15"/>
      <c r="I5" s="14"/>
      <c r="J5" s="100"/>
      <c r="K5" s="42"/>
      <c r="L5" s="109"/>
      <c r="M5" s="5"/>
      <c r="N5" s="5"/>
      <c r="O5" s="5"/>
      <c r="P5" s="8"/>
      <c r="Q5" s="14"/>
      <c r="R5" s="14"/>
      <c r="S5" s="15"/>
      <c r="T5" s="14"/>
      <c r="U5" s="14"/>
      <c r="V5" s="138"/>
      <c r="W5" s="42"/>
      <c r="X5" s="14">
        <v>2012</v>
      </c>
      <c r="Y5" s="14" t="s">
        <v>29</v>
      </c>
      <c r="Z5" s="99" t="s">
        <v>30</v>
      </c>
      <c r="AA5" s="14">
        <v>16</v>
      </c>
      <c r="AB5" s="14">
        <v>0</v>
      </c>
      <c r="AC5" s="14">
        <v>2</v>
      </c>
      <c r="AD5" s="14">
        <v>34</v>
      </c>
      <c r="AE5" s="14">
        <v>83</v>
      </c>
      <c r="AF5" s="28">
        <v>0.66930000000000001</v>
      </c>
      <c r="AG5" s="8">
        <v>124</v>
      </c>
      <c r="AH5" s="5"/>
      <c r="AI5" s="5" t="s">
        <v>99</v>
      </c>
      <c r="AJ5" s="5"/>
      <c r="AK5" s="5"/>
      <c r="AL5" s="8"/>
      <c r="AM5" s="14">
        <v>1</v>
      </c>
      <c r="AN5" s="14">
        <v>0</v>
      </c>
      <c r="AO5" s="14">
        <v>0</v>
      </c>
      <c r="AP5" s="14">
        <v>1</v>
      </c>
      <c r="AQ5" s="14">
        <v>5</v>
      </c>
      <c r="AR5" s="139">
        <v>1</v>
      </c>
      <c r="AS5" s="47">
        <v>5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>
        <v>2013</v>
      </c>
      <c r="C6" s="17" t="s">
        <v>36</v>
      </c>
      <c r="D6" s="99" t="s">
        <v>110</v>
      </c>
      <c r="E6" s="14">
        <v>3</v>
      </c>
      <c r="F6" s="14">
        <v>0</v>
      </c>
      <c r="G6" s="14">
        <v>0</v>
      </c>
      <c r="H6" s="15">
        <v>0</v>
      </c>
      <c r="I6" s="14">
        <v>5</v>
      </c>
      <c r="J6" s="100">
        <v>0.35699999999999998</v>
      </c>
      <c r="K6" s="42">
        <v>14</v>
      </c>
      <c r="L6" s="109"/>
      <c r="M6" s="5"/>
      <c r="N6" s="5"/>
      <c r="O6" s="5"/>
      <c r="P6" s="8"/>
      <c r="Q6" s="14"/>
      <c r="R6" s="14"/>
      <c r="S6" s="15"/>
      <c r="T6" s="14"/>
      <c r="U6" s="14"/>
      <c r="V6" s="138"/>
      <c r="W6" s="42"/>
      <c r="X6" s="14">
        <v>2013</v>
      </c>
      <c r="Y6" s="14" t="s">
        <v>40</v>
      </c>
      <c r="Z6" s="99" t="s">
        <v>30</v>
      </c>
      <c r="AA6" s="14">
        <v>11</v>
      </c>
      <c r="AB6" s="14">
        <v>3</v>
      </c>
      <c r="AC6" s="14">
        <v>12</v>
      </c>
      <c r="AD6" s="14">
        <v>23</v>
      </c>
      <c r="AE6" s="14">
        <v>60</v>
      </c>
      <c r="AF6" s="28">
        <v>0.70579999999999998</v>
      </c>
      <c r="AG6" s="8">
        <v>85</v>
      </c>
      <c r="AH6" s="5"/>
      <c r="AI6" s="5"/>
      <c r="AJ6" s="5"/>
      <c r="AK6" s="5"/>
      <c r="AL6" s="8"/>
      <c r="AM6" s="14">
        <v>2</v>
      </c>
      <c r="AN6" s="14">
        <v>0</v>
      </c>
      <c r="AO6" s="14">
        <v>1</v>
      </c>
      <c r="AP6" s="14">
        <v>2</v>
      </c>
      <c r="AQ6" s="14">
        <v>7</v>
      </c>
      <c r="AR6" s="139">
        <v>0.7</v>
      </c>
      <c r="AS6" s="47">
        <v>10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99"/>
      <c r="E7" s="14"/>
      <c r="F7" s="14"/>
      <c r="G7" s="14"/>
      <c r="H7" s="15"/>
      <c r="I7" s="14"/>
      <c r="J7" s="100"/>
      <c r="K7" s="42"/>
      <c r="L7" s="109"/>
      <c r="M7" s="5"/>
      <c r="N7" s="5"/>
      <c r="O7" s="5"/>
      <c r="P7" s="8"/>
      <c r="Q7" s="14"/>
      <c r="R7" s="14"/>
      <c r="S7" s="15"/>
      <c r="T7" s="14"/>
      <c r="U7" s="14"/>
      <c r="V7" s="138"/>
      <c r="W7" s="42"/>
      <c r="X7" s="14">
        <v>2014</v>
      </c>
      <c r="Y7" s="14" t="s">
        <v>39</v>
      </c>
      <c r="Z7" s="99" t="s">
        <v>30</v>
      </c>
      <c r="AA7" s="14">
        <v>18</v>
      </c>
      <c r="AB7" s="14">
        <v>1</v>
      </c>
      <c r="AC7" s="14">
        <v>3</v>
      </c>
      <c r="AD7" s="14">
        <v>63</v>
      </c>
      <c r="AE7" s="14">
        <v>111</v>
      </c>
      <c r="AF7" s="28">
        <v>0.78159999999999996</v>
      </c>
      <c r="AG7" s="8">
        <v>142</v>
      </c>
      <c r="AH7" s="5"/>
      <c r="AI7" s="14" t="s">
        <v>109</v>
      </c>
      <c r="AJ7" s="5" t="s">
        <v>29</v>
      </c>
      <c r="AK7" s="5" t="s">
        <v>29</v>
      </c>
      <c r="AL7" s="8"/>
      <c r="AM7" s="14">
        <v>5</v>
      </c>
      <c r="AN7" s="14">
        <v>1</v>
      </c>
      <c r="AO7" s="14">
        <v>5</v>
      </c>
      <c r="AP7" s="14">
        <v>1</v>
      </c>
      <c r="AQ7" s="14">
        <v>16</v>
      </c>
      <c r="AR7" s="139">
        <v>0.64</v>
      </c>
      <c r="AS7" s="47">
        <v>25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2015</v>
      </c>
      <c r="C8" s="17" t="s">
        <v>36</v>
      </c>
      <c r="D8" s="99" t="s">
        <v>30</v>
      </c>
      <c r="E8" s="14">
        <v>23</v>
      </c>
      <c r="F8" s="14">
        <v>0</v>
      </c>
      <c r="G8" s="14">
        <v>4</v>
      </c>
      <c r="H8" s="15">
        <v>28</v>
      </c>
      <c r="I8" s="14">
        <v>105</v>
      </c>
      <c r="J8" s="100">
        <v>0.59650000000000003</v>
      </c>
      <c r="K8" s="42">
        <v>176</v>
      </c>
      <c r="L8" s="109"/>
      <c r="M8" s="5" t="s">
        <v>36</v>
      </c>
      <c r="N8" s="5"/>
      <c r="O8" s="5"/>
      <c r="P8" s="8"/>
      <c r="Q8" s="14"/>
      <c r="R8" s="14"/>
      <c r="S8" s="15"/>
      <c r="T8" s="14"/>
      <c r="U8" s="14"/>
      <c r="V8" s="138"/>
      <c r="W8" s="42"/>
      <c r="X8" s="14"/>
      <c r="Y8" s="14"/>
      <c r="Z8" s="99"/>
      <c r="AA8" s="14"/>
      <c r="AB8" s="14"/>
      <c r="AC8" s="14"/>
      <c r="AD8" s="14"/>
      <c r="AE8" s="14"/>
      <c r="AF8" s="28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39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2015</v>
      </c>
      <c r="C9" s="14"/>
      <c r="D9" s="99" t="s">
        <v>110</v>
      </c>
      <c r="E9" s="14"/>
      <c r="F9" s="14"/>
      <c r="G9" s="14"/>
      <c r="H9" s="15"/>
      <c r="I9" s="14"/>
      <c r="J9" s="100"/>
      <c r="K9" s="42"/>
      <c r="L9" s="109"/>
      <c r="M9" s="5"/>
      <c r="N9" s="5"/>
      <c r="O9" s="5"/>
      <c r="P9" s="8"/>
      <c r="Q9" s="14">
        <v>2</v>
      </c>
      <c r="R9" s="14">
        <v>0</v>
      </c>
      <c r="S9" s="15">
        <v>0</v>
      </c>
      <c r="T9" s="14">
        <v>6</v>
      </c>
      <c r="U9" s="14">
        <v>9</v>
      </c>
      <c r="V9" s="138">
        <v>0.56299999999999994</v>
      </c>
      <c r="W9" s="42">
        <v>16</v>
      </c>
      <c r="X9" s="14">
        <v>2015</v>
      </c>
      <c r="Y9" s="14" t="s">
        <v>39</v>
      </c>
      <c r="Z9" s="99" t="s">
        <v>110</v>
      </c>
      <c r="AA9" s="14">
        <v>7</v>
      </c>
      <c r="AB9" s="14">
        <v>0</v>
      </c>
      <c r="AC9" s="14">
        <v>3</v>
      </c>
      <c r="AD9" s="14">
        <v>15</v>
      </c>
      <c r="AE9" s="14">
        <v>41</v>
      </c>
      <c r="AF9" s="28">
        <v>0.78839999999999999</v>
      </c>
      <c r="AG9" s="8">
        <v>52</v>
      </c>
      <c r="AH9" s="5"/>
      <c r="AI9" s="5"/>
      <c r="AJ9" s="5"/>
      <c r="AK9" s="5"/>
      <c r="AL9" s="8"/>
      <c r="AM9" s="14">
        <v>2</v>
      </c>
      <c r="AN9" s="14">
        <v>0</v>
      </c>
      <c r="AO9" s="14">
        <v>0</v>
      </c>
      <c r="AP9" s="14">
        <v>0</v>
      </c>
      <c r="AQ9" s="14">
        <v>1</v>
      </c>
      <c r="AR9" s="139">
        <v>0.25</v>
      </c>
      <c r="AS9" s="47">
        <v>4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2016</v>
      </c>
      <c r="C10" s="17" t="s">
        <v>78</v>
      </c>
      <c r="D10" s="99" t="s">
        <v>30</v>
      </c>
      <c r="E10" s="14">
        <v>17</v>
      </c>
      <c r="F10" s="14">
        <v>1</v>
      </c>
      <c r="G10" s="14">
        <v>2</v>
      </c>
      <c r="H10" s="15">
        <v>42</v>
      </c>
      <c r="I10" s="14">
        <v>91</v>
      </c>
      <c r="J10" s="100">
        <v>0.64500000000000002</v>
      </c>
      <c r="K10" s="42">
        <v>131</v>
      </c>
      <c r="L10" s="109"/>
      <c r="M10" s="5" t="s">
        <v>29</v>
      </c>
      <c r="N10" s="5"/>
      <c r="O10" s="5"/>
      <c r="P10" s="8"/>
      <c r="Q10" s="14"/>
      <c r="R10" s="14"/>
      <c r="S10" s="15"/>
      <c r="T10" s="14"/>
      <c r="U10" s="14"/>
      <c r="V10" s="138"/>
      <c r="W10" s="42"/>
      <c r="X10" s="14"/>
      <c r="Y10" s="17"/>
      <c r="Z10" s="99"/>
      <c r="AA10" s="14"/>
      <c r="AB10" s="14"/>
      <c r="AC10" s="14"/>
      <c r="AD10" s="15"/>
      <c r="AE10" s="14"/>
      <c r="AF10" s="100"/>
      <c r="AG10" s="42"/>
      <c r="AH10" s="5"/>
      <c r="AI10" s="5"/>
      <c r="AJ10" s="5"/>
      <c r="AK10" s="5"/>
      <c r="AL10" s="8"/>
      <c r="AM10" s="14"/>
      <c r="AN10" s="14"/>
      <c r="AO10" s="14"/>
      <c r="AP10" s="14"/>
      <c r="AQ10" s="14"/>
      <c r="AR10" s="139"/>
      <c r="AS10" s="4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2017</v>
      </c>
      <c r="C11" s="17" t="s">
        <v>40</v>
      </c>
      <c r="D11" s="99" t="s">
        <v>30</v>
      </c>
      <c r="E11" s="14">
        <v>23</v>
      </c>
      <c r="F11" s="14">
        <v>2</v>
      </c>
      <c r="G11" s="14">
        <v>2</v>
      </c>
      <c r="H11" s="15">
        <v>70</v>
      </c>
      <c r="I11" s="14">
        <v>133</v>
      </c>
      <c r="J11" s="100">
        <v>0.71889999999999998</v>
      </c>
      <c r="K11" s="42">
        <v>185</v>
      </c>
      <c r="L11" s="109"/>
      <c r="M11" s="14" t="s">
        <v>39</v>
      </c>
      <c r="N11" s="14" t="s">
        <v>40</v>
      </c>
      <c r="O11" s="5" t="s">
        <v>99</v>
      </c>
      <c r="P11" s="8"/>
      <c r="Q11" s="14">
        <v>3</v>
      </c>
      <c r="R11" s="14">
        <v>0</v>
      </c>
      <c r="S11" s="15">
        <v>0</v>
      </c>
      <c r="T11" s="14">
        <v>4</v>
      </c>
      <c r="U11" s="14">
        <v>14</v>
      </c>
      <c r="V11" s="138">
        <v>0.56000000000000005</v>
      </c>
      <c r="W11" s="42">
        <v>25</v>
      </c>
      <c r="X11" s="14"/>
      <c r="Y11" s="17"/>
      <c r="Z11" s="99"/>
      <c r="AA11" s="14"/>
      <c r="AB11" s="14"/>
      <c r="AC11" s="14"/>
      <c r="AD11" s="15"/>
      <c r="AE11" s="14"/>
      <c r="AF11" s="100"/>
      <c r="AG11" s="42"/>
      <c r="AH11" s="5"/>
      <c r="AI11" s="5"/>
      <c r="AJ11" s="5"/>
      <c r="AK11" s="5"/>
      <c r="AL11" s="8"/>
      <c r="AM11" s="14"/>
      <c r="AN11" s="14"/>
      <c r="AO11" s="14"/>
      <c r="AP11" s="14"/>
      <c r="AQ11" s="14"/>
      <c r="AR11" s="139"/>
      <c r="AS11" s="4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70" t="s">
        <v>104</v>
      </c>
      <c r="C12" s="74"/>
      <c r="D12" s="73"/>
      <c r="E12" s="72">
        <f>SUM(E4:E11)</f>
        <v>66</v>
      </c>
      <c r="F12" s="72">
        <f>SUM(F4:F11)</f>
        <v>3</v>
      </c>
      <c r="G12" s="72">
        <f>SUM(G4:G11)</f>
        <v>8</v>
      </c>
      <c r="H12" s="72">
        <f>SUM(H4:H11)</f>
        <v>140</v>
      </c>
      <c r="I12" s="72">
        <f>SUM(I4:I11)</f>
        <v>334</v>
      </c>
      <c r="J12" s="140">
        <f>PRODUCT(I12/K12)</f>
        <v>0.66007905138339917</v>
      </c>
      <c r="K12" s="78">
        <f>SUM(K4:K11)</f>
        <v>506</v>
      </c>
      <c r="L12" s="23"/>
      <c r="M12" s="45"/>
      <c r="N12" s="111"/>
      <c r="O12" s="112"/>
      <c r="P12" s="8"/>
      <c r="Q12" s="72">
        <f>SUM(Q4:Q11)</f>
        <v>5</v>
      </c>
      <c r="R12" s="72">
        <f>SUM(R4:R11)</f>
        <v>0</v>
      </c>
      <c r="S12" s="72">
        <f>SUM(S4:S11)</f>
        <v>0</v>
      </c>
      <c r="T12" s="72">
        <f>SUM(T4:T11)</f>
        <v>10</v>
      </c>
      <c r="U12" s="72">
        <f>SUM(U4:U11)</f>
        <v>23</v>
      </c>
      <c r="V12" s="140">
        <f>PRODUCT(U12/W12)</f>
        <v>0.56097560975609762</v>
      </c>
      <c r="W12" s="78">
        <f>SUM(W4:W11)</f>
        <v>41</v>
      </c>
      <c r="X12" s="18" t="s">
        <v>104</v>
      </c>
      <c r="Y12" s="9"/>
      <c r="Z12" s="7"/>
      <c r="AA12" s="72">
        <f>SUM(AA4:AA11)</f>
        <v>70</v>
      </c>
      <c r="AB12" s="72">
        <f>SUM(AB4:AB11)</f>
        <v>4</v>
      </c>
      <c r="AC12" s="72">
        <f>SUM(AC4:AC11)</f>
        <v>32</v>
      </c>
      <c r="AD12" s="72">
        <f>SUM(AD4:AD11)</f>
        <v>166</v>
      </c>
      <c r="AE12" s="72">
        <f>SUM(AE4:AE11)</f>
        <v>394</v>
      </c>
      <c r="AF12" s="140">
        <f>PRODUCT(AE12/AG12)</f>
        <v>0.7216117216117216</v>
      </c>
      <c r="AG12" s="78">
        <f>SUM(AG4:AG11)</f>
        <v>546</v>
      </c>
      <c r="AH12" s="23"/>
      <c r="AI12" s="45"/>
      <c r="AJ12" s="111"/>
      <c r="AK12" s="112"/>
      <c r="AL12" s="8"/>
      <c r="AM12" s="72">
        <f>SUM(AM4:AM11)</f>
        <v>10</v>
      </c>
      <c r="AN12" s="72">
        <f>SUM(AN4:AN11)</f>
        <v>1</v>
      </c>
      <c r="AO12" s="72">
        <f>SUM(AO4:AO11)</f>
        <v>6</v>
      </c>
      <c r="AP12" s="72">
        <f>SUM(AP4:AP11)</f>
        <v>4</v>
      </c>
      <c r="AQ12" s="72">
        <f>SUM(AQ4:AQ11)</f>
        <v>29</v>
      </c>
      <c r="AR12" s="140">
        <f>PRODUCT(AQ12/AS12)</f>
        <v>0.65909090909090906</v>
      </c>
      <c r="AS12" s="137">
        <f>SUM(AS4:AS11)</f>
        <v>44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103"/>
      <c r="K13" s="42"/>
      <c r="L13" s="8"/>
      <c r="M13" s="8"/>
      <c r="N13" s="8"/>
      <c r="O13" s="8"/>
      <c r="P13" s="20"/>
      <c r="Q13" s="20"/>
      <c r="R13" s="21"/>
      <c r="S13" s="20"/>
      <c r="T13" s="20"/>
      <c r="U13" s="8"/>
      <c r="V13" s="8"/>
      <c r="W13" s="42"/>
      <c r="X13" s="20"/>
      <c r="Y13" s="20"/>
      <c r="Z13" s="20"/>
      <c r="AA13" s="20"/>
      <c r="AB13" s="20"/>
      <c r="AC13" s="20"/>
      <c r="AD13" s="20"/>
      <c r="AE13" s="20"/>
      <c r="AF13" s="103"/>
      <c r="AG13" s="42"/>
      <c r="AH13" s="8"/>
      <c r="AI13" s="8"/>
      <c r="AJ13" s="8"/>
      <c r="AK13" s="8"/>
      <c r="AL13" s="20"/>
      <c r="AM13" s="20"/>
      <c r="AN13" s="21"/>
      <c r="AO13" s="20"/>
      <c r="AP13" s="20"/>
      <c r="AQ13" s="8"/>
      <c r="AR13" s="8"/>
      <c r="AS13" s="4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1" t="s">
        <v>105</v>
      </c>
      <c r="C14" s="142"/>
      <c r="D14" s="143"/>
      <c r="E14" s="7" t="s">
        <v>2</v>
      </c>
      <c r="F14" s="5" t="s">
        <v>7</v>
      </c>
      <c r="G14" s="7" t="s">
        <v>4</v>
      </c>
      <c r="H14" s="5" t="s">
        <v>5</v>
      </c>
      <c r="I14" s="5" t="s">
        <v>12</v>
      </c>
      <c r="J14" s="5" t="s">
        <v>17</v>
      </c>
      <c r="K14" s="8"/>
      <c r="L14" s="5" t="s">
        <v>21</v>
      </c>
      <c r="M14" s="5" t="s">
        <v>22</v>
      </c>
      <c r="N14" s="5" t="s">
        <v>106</v>
      </c>
      <c r="O14" s="5" t="s">
        <v>107</v>
      </c>
      <c r="Q14" s="21"/>
      <c r="R14" s="21" t="s">
        <v>27</v>
      </c>
      <c r="S14" s="21"/>
      <c r="T14" s="20" t="s">
        <v>32</v>
      </c>
      <c r="U14" s="8"/>
      <c r="V14" s="42"/>
      <c r="W14" s="42"/>
      <c r="X14" s="94"/>
      <c r="Y14" s="94"/>
      <c r="Z14" s="94"/>
      <c r="AA14" s="94"/>
      <c r="AB14" s="94"/>
      <c r="AC14" s="21"/>
      <c r="AD14" s="21"/>
      <c r="AE14" s="21"/>
      <c r="AF14" s="20"/>
      <c r="AG14" s="20"/>
      <c r="AH14" s="20"/>
      <c r="AI14" s="20"/>
      <c r="AJ14" s="20"/>
      <c r="AK14" s="20"/>
      <c r="AM14" s="42"/>
      <c r="AN14" s="94"/>
      <c r="AO14" s="94"/>
      <c r="AP14" s="94"/>
      <c r="AQ14" s="94"/>
      <c r="AR14" s="94"/>
      <c r="AS14" s="9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5" t="s">
        <v>60</v>
      </c>
      <c r="C15" s="2"/>
      <c r="D15" s="26"/>
      <c r="E15" s="144">
        <v>107</v>
      </c>
      <c r="F15" s="144">
        <v>4</v>
      </c>
      <c r="G15" s="144">
        <v>9</v>
      </c>
      <c r="H15" s="144">
        <v>125</v>
      </c>
      <c r="I15" s="144">
        <v>366</v>
      </c>
      <c r="J15" s="145">
        <v>0.54500000000000004</v>
      </c>
      <c r="K15" s="20">
        <f>PRODUCT(I15/J15)</f>
        <v>671.55963302752286</v>
      </c>
      <c r="L15" s="146">
        <f>PRODUCT((F15+G15)/E15)</f>
        <v>0.12149532710280374</v>
      </c>
      <c r="M15" s="146">
        <f>PRODUCT(H15/E15)</f>
        <v>1.1682242990654206</v>
      </c>
      <c r="N15" s="146">
        <f>PRODUCT((F15+G15+H15)/E15)</f>
        <v>1.2897196261682242</v>
      </c>
      <c r="O15" s="146">
        <f>PRODUCT(I15/E15)</f>
        <v>3.4205607476635516</v>
      </c>
      <c r="Q15" s="21"/>
      <c r="R15" s="21"/>
      <c r="S15" s="21"/>
      <c r="T15" s="20" t="s">
        <v>111</v>
      </c>
      <c r="U15" s="20"/>
      <c r="V15" s="20"/>
      <c r="W15" s="2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1"/>
      <c r="AO15" s="21"/>
      <c r="AP15" s="21"/>
      <c r="AQ15" s="21"/>
      <c r="AR15" s="21"/>
      <c r="AS15" s="21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7" t="s">
        <v>35</v>
      </c>
      <c r="C16" s="148"/>
      <c r="D16" s="149"/>
      <c r="E16" s="144">
        <f>PRODUCT(E12+Q12)</f>
        <v>71</v>
      </c>
      <c r="F16" s="144">
        <f>PRODUCT(F12+R12)</f>
        <v>3</v>
      </c>
      <c r="G16" s="144">
        <f>PRODUCT(G12+S12)</f>
        <v>8</v>
      </c>
      <c r="H16" s="144">
        <f>PRODUCT(H12+T12)</f>
        <v>150</v>
      </c>
      <c r="I16" s="144">
        <f>PRODUCT(I12+U12)</f>
        <v>357</v>
      </c>
      <c r="J16" s="145">
        <f>PRODUCT(I16/K16)</f>
        <v>0.65265082266910424</v>
      </c>
      <c r="K16" s="20">
        <f>PRODUCT(K12+W12)</f>
        <v>547</v>
      </c>
      <c r="L16" s="146">
        <f>PRODUCT((F16+G16)/E16)</f>
        <v>0.15492957746478872</v>
      </c>
      <c r="M16" s="146">
        <f>PRODUCT(H16/E16)</f>
        <v>2.112676056338028</v>
      </c>
      <c r="N16" s="146">
        <f>PRODUCT((F16+G16+H16)/E16)</f>
        <v>2.267605633802817</v>
      </c>
      <c r="O16" s="146">
        <f>PRODUCT(I16/E16)</f>
        <v>5.028169014084507</v>
      </c>
      <c r="Q16" s="21"/>
      <c r="R16" s="21"/>
      <c r="S16" s="21"/>
      <c r="T16" s="20" t="s">
        <v>69</v>
      </c>
      <c r="U16" s="20"/>
      <c r="V16" s="20"/>
      <c r="W16" s="20"/>
      <c r="X16" s="20"/>
      <c r="Y16" s="20"/>
      <c r="Z16" s="20"/>
      <c r="AA16" s="20"/>
      <c r="AB16" s="20"/>
      <c r="AC16" s="21"/>
      <c r="AD16" s="21"/>
      <c r="AE16" s="21"/>
      <c r="AF16" s="21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2" t="s">
        <v>102</v>
      </c>
      <c r="C17" s="56"/>
      <c r="D17" s="150"/>
      <c r="E17" s="144">
        <f>PRODUCT(AA12+AM12)</f>
        <v>80</v>
      </c>
      <c r="F17" s="144">
        <f>PRODUCT(AB12+AN12)</f>
        <v>5</v>
      </c>
      <c r="G17" s="144">
        <f>PRODUCT(AC12+AO12)</f>
        <v>38</v>
      </c>
      <c r="H17" s="144">
        <f>PRODUCT(AD12+AP12)</f>
        <v>170</v>
      </c>
      <c r="I17" s="144">
        <f>PRODUCT(AE12+AQ12)</f>
        <v>423</v>
      </c>
      <c r="J17" s="145">
        <f>PRODUCT(I17/K17)</f>
        <v>0.7169491525423729</v>
      </c>
      <c r="K17" s="8">
        <f>PRODUCT(AG12+AS12)</f>
        <v>590</v>
      </c>
      <c r="L17" s="146">
        <f>PRODUCT((F17+G17)/E17)</f>
        <v>0.53749999999999998</v>
      </c>
      <c r="M17" s="146">
        <f>PRODUCT(H17/E17)</f>
        <v>2.125</v>
      </c>
      <c r="N17" s="146">
        <f>PRODUCT((F17+G17+H17)/E17)</f>
        <v>2.6625000000000001</v>
      </c>
      <c r="O17" s="146">
        <f>PRODUCT(I17/E17)</f>
        <v>5.2874999999999996</v>
      </c>
      <c r="Q17" s="21"/>
      <c r="R17" s="21"/>
      <c r="S17" s="20"/>
      <c r="T17" s="20"/>
      <c r="U17" s="8"/>
      <c r="V17" s="8"/>
      <c r="W17" s="20"/>
      <c r="X17" s="20"/>
      <c r="Y17" s="20"/>
      <c r="Z17" s="20"/>
      <c r="AA17" s="20"/>
      <c r="AB17" s="20"/>
      <c r="AC17" s="21"/>
      <c r="AD17" s="21"/>
      <c r="AE17" s="21"/>
      <c r="AF17" s="21"/>
      <c r="AG17" s="21"/>
      <c r="AH17" s="21"/>
      <c r="AI17" s="21"/>
      <c r="AJ17" s="21"/>
      <c r="AK17" s="20"/>
      <c r="AL17" s="8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1" t="s">
        <v>104</v>
      </c>
      <c r="C18" s="152"/>
      <c r="D18" s="153"/>
      <c r="E18" s="144">
        <f>SUM(E15:E17)</f>
        <v>258</v>
      </c>
      <c r="F18" s="144">
        <f t="shared" ref="F18:I18" si="0">SUM(F15:F17)</f>
        <v>12</v>
      </c>
      <c r="G18" s="144">
        <f t="shared" si="0"/>
        <v>55</v>
      </c>
      <c r="H18" s="144">
        <f t="shared" si="0"/>
        <v>445</v>
      </c>
      <c r="I18" s="144">
        <f t="shared" si="0"/>
        <v>1146</v>
      </c>
      <c r="J18" s="145">
        <f>PRODUCT(I18/K18)</f>
        <v>0.63365342180152484</v>
      </c>
      <c r="K18" s="20">
        <f>SUM(K15:K17)</f>
        <v>1808.559633027523</v>
      </c>
      <c r="L18" s="146">
        <f>PRODUCT((F18+G18)/E18)</f>
        <v>0.25968992248062017</v>
      </c>
      <c r="M18" s="146">
        <f>PRODUCT(H18/E18)</f>
        <v>1.7248062015503876</v>
      </c>
      <c r="N18" s="146">
        <f>PRODUCT((F18+G18+H18)/E18)</f>
        <v>1.9844961240310077</v>
      </c>
      <c r="O18" s="146">
        <f>PRODUCT(I18/E18)</f>
        <v>4.441860465116279</v>
      </c>
      <c r="Q18" s="8"/>
      <c r="R18" s="8"/>
      <c r="S18" s="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8"/>
      <c r="F19" s="8"/>
      <c r="G19" s="8"/>
      <c r="H19" s="8"/>
      <c r="I19" s="8"/>
      <c r="J19" s="20"/>
      <c r="K19" s="20"/>
      <c r="L19" s="8"/>
      <c r="M19" s="8"/>
      <c r="N19" s="8"/>
      <c r="O19" s="8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1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1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8"/>
      <c r="R91" s="8"/>
      <c r="S91" s="8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1"/>
      <c r="AG91" s="21"/>
      <c r="AH91" s="21"/>
      <c r="AI91" s="21"/>
      <c r="AJ91" s="21"/>
      <c r="AK91" s="20"/>
      <c r="AL91" s="8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1"/>
      <c r="AG92" s="21"/>
      <c r="AH92" s="21"/>
      <c r="AI92" s="21"/>
      <c r="AJ92" s="21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1"/>
      <c r="AG93" s="21"/>
      <c r="AH93" s="21"/>
      <c r="AI93" s="21"/>
      <c r="AJ93" s="21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1"/>
      <c r="AG94" s="21"/>
      <c r="AH94" s="21"/>
      <c r="AI94" s="21"/>
      <c r="AJ94" s="21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1"/>
      <c r="AG95" s="21"/>
      <c r="AH95" s="21"/>
      <c r="AI95" s="21"/>
      <c r="AJ95" s="21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1"/>
      <c r="AG96" s="21"/>
      <c r="AH96" s="21"/>
      <c r="AI96" s="21"/>
      <c r="AJ96" s="21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1"/>
      <c r="AG97" s="21"/>
      <c r="AH97" s="21"/>
      <c r="AI97" s="21"/>
      <c r="AJ97" s="21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1"/>
      <c r="AG98" s="21"/>
      <c r="AH98" s="21"/>
      <c r="AI98" s="21"/>
      <c r="AJ98" s="21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1"/>
      <c r="AG99" s="21"/>
      <c r="AH99" s="21"/>
      <c r="AI99" s="21"/>
      <c r="AJ99" s="21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1"/>
      <c r="AG100" s="21"/>
      <c r="AH100" s="21"/>
      <c r="AI100" s="21"/>
      <c r="AJ100" s="21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1"/>
      <c r="AG101" s="21"/>
      <c r="AH101" s="21"/>
      <c r="AI101" s="21"/>
      <c r="AJ101" s="21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1"/>
      <c r="AG102" s="21"/>
      <c r="AH102" s="21"/>
      <c r="AI102" s="21"/>
      <c r="AJ102" s="21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1"/>
      <c r="AG103" s="21"/>
      <c r="AH103" s="21"/>
      <c r="AI103" s="21"/>
      <c r="AJ103" s="21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1"/>
      <c r="AG104" s="21"/>
      <c r="AH104" s="21"/>
      <c r="AI104" s="21"/>
      <c r="AJ104" s="21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1"/>
      <c r="AG105" s="21"/>
      <c r="AH105" s="21"/>
      <c r="AI105" s="21"/>
      <c r="AJ105" s="21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1"/>
      <c r="AG106" s="21"/>
      <c r="AH106" s="21"/>
      <c r="AI106" s="21"/>
      <c r="AJ106" s="21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1"/>
      <c r="AG107" s="21"/>
      <c r="AH107" s="21"/>
      <c r="AI107" s="21"/>
      <c r="AJ107" s="21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1"/>
      <c r="AG108" s="21"/>
      <c r="AH108" s="21"/>
      <c r="AI108" s="21"/>
      <c r="AJ108" s="21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1"/>
      <c r="AG109" s="21"/>
      <c r="AH109" s="21"/>
      <c r="AI109" s="21"/>
      <c r="AJ109" s="21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1"/>
      <c r="AG110" s="21"/>
      <c r="AH110" s="21"/>
      <c r="AI110" s="21"/>
      <c r="AJ110" s="21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1"/>
      <c r="AG111" s="21"/>
      <c r="AH111" s="21"/>
      <c r="AI111" s="21"/>
      <c r="AJ111" s="21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1"/>
      <c r="AG112" s="21"/>
      <c r="AH112" s="21"/>
      <c r="AI112" s="21"/>
      <c r="AJ112" s="21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1"/>
      <c r="AG113" s="21"/>
      <c r="AH113" s="21"/>
      <c r="AI113" s="21"/>
      <c r="AJ113" s="21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1"/>
      <c r="AG114" s="21"/>
      <c r="AH114" s="21"/>
      <c r="AI114" s="21"/>
      <c r="AJ114" s="21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1"/>
      <c r="AG115" s="21"/>
      <c r="AH115" s="21"/>
      <c r="AI115" s="21"/>
      <c r="AJ115" s="21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  <c r="AG116" s="21"/>
      <c r="AH116" s="21"/>
      <c r="AI116" s="21"/>
      <c r="AJ116" s="21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1"/>
      <c r="AG117" s="21"/>
      <c r="AH117" s="21"/>
      <c r="AI117" s="21"/>
      <c r="AJ117" s="21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1"/>
      <c r="AG118" s="21"/>
      <c r="AH118" s="21"/>
      <c r="AI118" s="21"/>
      <c r="AJ118" s="21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  <c r="AG119" s="21"/>
      <c r="AH119" s="21"/>
      <c r="AI119" s="21"/>
      <c r="AJ119" s="21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1"/>
      <c r="AG120" s="21"/>
      <c r="AH120" s="21"/>
      <c r="AI120" s="21"/>
      <c r="AJ120" s="21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1"/>
      <c r="AG121" s="21"/>
      <c r="AH121" s="21"/>
      <c r="AI121" s="21"/>
      <c r="AJ121" s="21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1"/>
      <c r="AG122" s="21"/>
      <c r="AH122" s="21"/>
      <c r="AI122" s="21"/>
      <c r="AJ122" s="21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1"/>
      <c r="AG123" s="21"/>
      <c r="AH123" s="21"/>
      <c r="AI123" s="21"/>
      <c r="AJ123" s="21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1"/>
      <c r="AG124" s="21"/>
      <c r="AH124" s="21"/>
      <c r="AI124" s="21"/>
      <c r="AJ124" s="21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1"/>
      <c r="AG125" s="21"/>
      <c r="AH125" s="21"/>
      <c r="AI125" s="21"/>
      <c r="AJ125" s="21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1"/>
      <c r="AG126" s="21"/>
      <c r="AH126" s="21"/>
      <c r="AI126" s="21"/>
      <c r="AJ126" s="21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1"/>
      <c r="AG127" s="21"/>
      <c r="AH127" s="21"/>
      <c r="AI127" s="21"/>
      <c r="AJ127" s="21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1"/>
      <c r="AG128" s="21"/>
      <c r="AH128" s="21"/>
      <c r="AI128" s="21"/>
      <c r="AJ128" s="21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1"/>
      <c r="AG129" s="21"/>
      <c r="AH129" s="21"/>
      <c r="AI129" s="21"/>
      <c r="AJ129" s="21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1"/>
      <c r="AG130" s="21"/>
      <c r="AH130" s="21"/>
      <c r="AI130" s="21"/>
      <c r="AJ130" s="21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1"/>
      <c r="AG131" s="21"/>
      <c r="AH131" s="21"/>
      <c r="AI131" s="21"/>
      <c r="AJ131" s="21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1"/>
      <c r="AG132" s="21"/>
      <c r="AH132" s="21"/>
      <c r="AI132" s="21"/>
      <c r="AJ132" s="21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1"/>
      <c r="AG133" s="21"/>
      <c r="AH133" s="21"/>
      <c r="AI133" s="21"/>
      <c r="AJ133" s="21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1"/>
      <c r="AG134" s="21"/>
      <c r="AH134" s="21"/>
      <c r="AI134" s="21"/>
      <c r="AJ134" s="21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1"/>
      <c r="AG135" s="21"/>
      <c r="AH135" s="21"/>
      <c r="AI135" s="21"/>
      <c r="AJ135" s="21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1"/>
      <c r="AG136" s="21"/>
      <c r="AH136" s="21"/>
      <c r="AI136" s="21"/>
      <c r="AJ136" s="21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1"/>
      <c r="AG137" s="21"/>
      <c r="AH137" s="21"/>
      <c r="AI137" s="21"/>
      <c r="AJ137" s="21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1"/>
      <c r="AG138" s="21"/>
      <c r="AH138" s="21"/>
      <c r="AI138" s="21"/>
      <c r="AJ138" s="21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1"/>
      <c r="AG139" s="21"/>
      <c r="AH139" s="21"/>
      <c r="AI139" s="21"/>
      <c r="AJ139" s="21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1"/>
      <c r="AG140" s="21"/>
      <c r="AH140" s="21"/>
      <c r="AI140" s="21"/>
      <c r="AJ140" s="21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1"/>
      <c r="AG141" s="21"/>
      <c r="AH141" s="21"/>
      <c r="AI141" s="21"/>
      <c r="AJ141" s="21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1"/>
      <c r="AG142" s="21"/>
      <c r="AH142" s="21"/>
      <c r="AI142" s="21"/>
      <c r="AJ142" s="21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1"/>
      <c r="AG143" s="21"/>
      <c r="AH143" s="21"/>
      <c r="AI143" s="21"/>
      <c r="AJ143" s="21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1"/>
      <c r="AI144" s="21"/>
      <c r="AJ144" s="21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1"/>
      <c r="AG145" s="21"/>
      <c r="AH145" s="21"/>
      <c r="AI145" s="21"/>
      <c r="AJ145" s="21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1"/>
      <c r="AG146" s="21"/>
      <c r="AH146" s="21"/>
      <c r="AI146" s="21"/>
      <c r="AJ146" s="21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1"/>
      <c r="AG147" s="21"/>
      <c r="AH147" s="21"/>
      <c r="AI147" s="21"/>
      <c r="AJ147" s="21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1"/>
      <c r="AG148" s="21"/>
      <c r="AH148" s="21"/>
      <c r="AI148" s="21"/>
      <c r="AJ148" s="21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1"/>
      <c r="AG149" s="21"/>
      <c r="AH149" s="21"/>
      <c r="AI149" s="21"/>
      <c r="AJ149" s="21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1"/>
      <c r="AG150" s="21"/>
      <c r="AH150" s="21"/>
      <c r="AI150" s="21"/>
      <c r="AJ150" s="21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1"/>
      <c r="AG151" s="21"/>
      <c r="AH151" s="21"/>
      <c r="AI151" s="21"/>
      <c r="AJ151" s="21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1"/>
      <c r="AG152" s="21"/>
      <c r="AH152" s="21"/>
      <c r="AI152" s="21"/>
      <c r="AJ152" s="21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1"/>
      <c r="AG153" s="21"/>
      <c r="AH153" s="21"/>
      <c r="AI153" s="21"/>
      <c r="AJ153" s="21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1"/>
      <c r="AG154" s="21"/>
      <c r="AH154" s="21"/>
      <c r="AI154" s="21"/>
      <c r="AJ154" s="21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1"/>
      <c r="AG155" s="21"/>
      <c r="AH155" s="21"/>
      <c r="AI155" s="21"/>
      <c r="AJ155" s="21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1"/>
      <c r="AG156" s="21"/>
      <c r="AH156" s="21"/>
      <c r="AI156" s="21"/>
      <c r="AJ156" s="21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1"/>
      <c r="AG157" s="21"/>
      <c r="AH157" s="21"/>
      <c r="AI157" s="21"/>
      <c r="AJ157" s="21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1"/>
      <c r="AG158" s="21"/>
      <c r="AH158" s="21"/>
      <c r="AI158" s="21"/>
      <c r="AJ158" s="21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1"/>
      <c r="AG159" s="21"/>
      <c r="AH159" s="21"/>
      <c r="AI159" s="21"/>
      <c r="AJ159" s="21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1"/>
      <c r="AG160" s="21"/>
      <c r="AH160" s="21"/>
      <c r="AI160" s="21"/>
      <c r="AJ160" s="21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1"/>
      <c r="AG161" s="21"/>
      <c r="AH161" s="21"/>
      <c r="AI161" s="21"/>
      <c r="AJ161" s="21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1"/>
      <c r="AG162" s="21"/>
      <c r="AH162" s="21"/>
      <c r="AI162" s="21"/>
      <c r="AJ162" s="21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1"/>
      <c r="AG163" s="21"/>
      <c r="AH163" s="21"/>
      <c r="AI163" s="21"/>
      <c r="AJ163" s="21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1"/>
      <c r="AG164" s="21"/>
      <c r="AH164" s="21"/>
      <c r="AI164" s="21"/>
      <c r="AJ164" s="21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1"/>
      <c r="AG165" s="21"/>
      <c r="AH165" s="21"/>
      <c r="AI165" s="21"/>
      <c r="AJ165" s="21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1"/>
      <c r="AG166" s="21"/>
      <c r="AH166" s="21"/>
      <c r="AI166" s="21"/>
      <c r="AJ166" s="21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1"/>
      <c r="AG167" s="21"/>
      <c r="AH167" s="21"/>
      <c r="AI167" s="21"/>
      <c r="AJ167" s="21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1"/>
      <c r="AG168" s="21"/>
      <c r="AH168" s="21"/>
      <c r="AI168" s="21"/>
      <c r="AJ168" s="21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1"/>
      <c r="AG169" s="21"/>
      <c r="AH169" s="21"/>
      <c r="AI169" s="21"/>
      <c r="AJ169" s="21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1"/>
      <c r="AG170" s="21"/>
      <c r="AH170" s="21"/>
      <c r="AI170" s="21"/>
      <c r="AJ170" s="21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1"/>
      <c r="AG171" s="21"/>
      <c r="AH171" s="21"/>
      <c r="AI171" s="21"/>
      <c r="AJ171" s="21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1"/>
      <c r="AG172" s="21"/>
      <c r="AH172" s="21"/>
      <c r="AI172" s="21"/>
      <c r="AJ172" s="21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8"/>
      <c r="R176" s="8"/>
      <c r="S176" s="8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38" ht="14.25" x14ac:dyDescent="0.2">
      <c r="L177"/>
      <c r="M177"/>
      <c r="N177"/>
      <c r="O177"/>
      <c r="P177"/>
      <c r="Q177" s="8"/>
      <c r="R177" s="8"/>
      <c r="S177" s="8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8"/>
    </row>
    <row r="178" spans="12:38" ht="14.25" x14ac:dyDescent="0.2">
      <c r="L178"/>
      <c r="M178"/>
      <c r="N178"/>
      <c r="O178"/>
      <c r="P178"/>
      <c r="Q178" s="8"/>
      <c r="R178" s="8"/>
      <c r="S178" s="8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8"/>
    </row>
    <row r="179" spans="12:38" ht="14.25" x14ac:dyDescent="0.2">
      <c r="L179"/>
      <c r="M179"/>
      <c r="N179"/>
      <c r="O179"/>
      <c r="P179"/>
      <c r="Q179" s="8"/>
      <c r="R179" s="8"/>
      <c r="S179" s="8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8"/>
    </row>
    <row r="180" spans="12:38" ht="14.25" x14ac:dyDescent="0.2">
      <c r="L180" s="8"/>
      <c r="M180" s="8"/>
      <c r="N180" s="8"/>
      <c r="O180" s="8"/>
      <c r="P180" s="8"/>
      <c r="R180" s="8"/>
      <c r="S180" s="8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8"/>
    </row>
    <row r="181" spans="12:38" ht="14.25" x14ac:dyDescent="0.2">
      <c r="L181" s="8"/>
      <c r="M181" s="8"/>
      <c r="N181" s="8"/>
      <c r="O181" s="8"/>
      <c r="P181" s="8"/>
      <c r="R181" s="8"/>
      <c r="S181" s="8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8"/>
    </row>
    <row r="182" spans="12:38" ht="14.25" x14ac:dyDescent="0.2">
      <c r="L182" s="8"/>
      <c r="M182" s="8"/>
      <c r="N182" s="8"/>
      <c r="O182" s="8"/>
      <c r="P182" s="8"/>
      <c r="R182" s="8"/>
      <c r="S182" s="8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8"/>
    </row>
    <row r="183" spans="12:38" ht="14.25" x14ac:dyDescent="0.2">
      <c r="L183" s="8"/>
      <c r="M183" s="8"/>
      <c r="N183" s="8"/>
      <c r="O183" s="8"/>
      <c r="P183" s="8"/>
      <c r="R183" s="8"/>
      <c r="S183" s="8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8"/>
      <c r="AL183" s="8"/>
    </row>
    <row r="184" spans="12:38" x14ac:dyDescent="0.25">
      <c r="R184" s="42"/>
      <c r="S184" s="4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R185" s="42"/>
      <c r="S185" s="4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38" x14ac:dyDescent="0.25">
      <c r="R186" s="42"/>
      <c r="S186" s="4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38" x14ac:dyDescent="0.25">
      <c r="L187"/>
      <c r="M187"/>
      <c r="N187"/>
      <c r="O187"/>
      <c r="P187"/>
      <c r="R187" s="42"/>
      <c r="S187" s="4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</sheetData>
  <sortState ref="B8:U9">
    <sortCondition ref="B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27.28515625" style="43" customWidth="1"/>
    <col min="3" max="3" width="21.5703125" style="41" customWidth="1"/>
    <col min="4" max="4" width="10.5703125" style="85" customWidth="1"/>
    <col min="5" max="5" width="8.5703125" style="85" customWidth="1"/>
    <col min="6" max="6" width="0.7109375" style="42" customWidth="1"/>
    <col min="7" max="11" width="5.28515625" style="41" customWidth="1"/>
    <col min="12" max="12" width="6.42578125" style="41" customWidth="1"/>
    <col min="13" max="16" width="5.28515625" style="41" customWidth="1"/>
    <col min="17" max="21" width="6.7109375" style="132" customWidth="1"/>
    <col min="22" max="22" width="9" style="41" customWidth="1"/>
    <col min="23" max="23" width="21.5703125" style="85" customWidth="1"/>
    <col min="24" max="24" width="9.7109375" style="41" customWidth="1"/>
    <col min="25" max="30" width="9.140625" style="52"/>
  </cols>
  <sheetData>
    <row r="1" spans="1:30" ht="18.75" x14ac:dyDescent="0.3">
      <c r="A1" s="1"/>
      <c r="B1" s="61" t="s">
        <v>41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6"/>
      <c r="R1" s="126"/>
      <c r="S1" s="126"/>
      <c r="T1" s="126"/>
      <c r="U1" s="126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66" t="s">
        <v>33</v>
      </c>
      <c r="C2" s="50" t="s">
        <v>34</v>
      </c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27"/>
      <c r="R2" s="127"/>
      <c r="S2" s="127"/>
      <c r="T2" s="127"/>
      <c r="U2" s="127"/>
      <c r="V2" s="68"/>
      <c r="W2" s="67"/>
      <c r="X2" s="15"/>
      <c r="Y2" s="65"/>
      <c r="Z2" s="65"/>
      <c r="AA2" s="65"/>
      <c r="AB2" s="65"/>
      <c r="AC2" s="65"/>
      <c r="AD2" s="65"/>
    </row>
    <row r="3" spans="1:30" x14ac:dyDescent="0.25">
      <c r="A3" s="1"/>
      <c r="B3" s="69" t="s">
        <v>42</v>
      </c>
      <c r="C3" s="23" t="s">
        <v>43</v>
      </c>
      <c r="D3" s="70" t="s">
        <v>44</v>
      </c>
      <c r="E3" s="71" t="s">
        <v>1</v>
      </c>
      <c r="F3" s="8"/>
      <c r="G3" s="72" t="s">
        <v>45</v>
      </c>
      <c r="H3" s="73" t="s">
        <v>46</v>
      </c>
      <c r="I3" s="73" t="s">
        <v>25</v>
      </c>
      <c r="J3" s="9" t="s">
        <v>47</v>
      </c>
      <c r="K3" s="74" t="s">
        <v>48</v>
      </c>
      <c r="L3" s="74" t="s">
        <v>49</v>
      </c>
      <c r="M3" s="72" t="s">
        <v>50</v>
      </c>
      <c r="N3" s="72" t="s">
        <v>24</v>
      </c>
      <c r="O3" s="73" t="s">
        <v>51</v>
      </c>
      <c r="P3" s="72" t="s">
        <v>46</v>
      </c>
      <c r="Q3" s="128" t="s">
        <v>12</v>
      </c>
      <c r="R3" s="128">
        <v>1</v>
      </c>
      <c r="S3" s="128">
        <v>2</v>
      </c>
      <c r="T3" s="128">
        <v>3</v>
      </c>
      <c r="U3" s="128" t="s">
        <v>52</v>
      </c>
      <c r="V3" s="9" t="s">
        <v>17</v>
      </c>
      <c r="W3" s="18" t="s">
        <v>53</v>
      </c>
      <c r="X3" s="18" t="s">
        <v>54</v>
      </c>
      <c r="Y3" s="65"/>
      <c r="Z3" s="65"/>
      <c r="AA3" s="65"/>
      <c r="AB3" s="65"/>
      <c r="AC3" s="65"/>
      <c r="AD3" s="65"/>
    </row>
    <row r="4" spans="1:30" x14ac:dyDescent="0.25">
      <c r="A4" s="4"/>
      <c r="B4" s="75" t="s">
        <v>55</v>
      </c>
      <c r="C4" s="76" t="s">
        <v>56</v>
      </c>
      <c r="D4" s="77" t="s">
        <v>57</v>
      </c>
      <c r="E4" s="89" t="s">
        <v>30</v>
      </c>
      <c r="F4" s="78"/>
      <c r="G4" s="90"/>
      <c r="H4" s="91"/>
      <c r="I4" s="79">
        <v>1</v>
      </c>
      <c r="J4" s="81" t="s">
        <v>59</v>
      </c>
      <c r="K4" s="81">
        <v>7</v>
      </c>
      <c r="L4" s="81"/>
      <c r="M4" s="81">
        <v>1</v>
      </c>
      <c r="N4" s="79"/>
      <c r="O4" s="80"/>
      <c r="P4" s="79"/>
      <c r="Q4" s="129" t="s">
        <v>94</v>
      </c>
      <c r="R4" s="129"/>
      <c r="S4" s="129" t="s">
        <v>94</v>
      </c>
      <c r="T4" s="129"/>
      <c r="U4" s="129"/>
      <c r="V4" s="82">
        <v>0.8</v>
      </c>
      <c r="W4" s="75" t="s">
        <v>58</v>
      </c>
      <c r="X4" s="79">
        <v>1149</v>
      </c>
      <c r="Y4" s="65"/>
      <c r="Z4" s="65"/>
      <c r="AA4" s="65"/>
      <c r="AB4" s="65"/>
      <c r="AC4" s="65"/>
      <c r="AD4" s="65"/>
    </row>
    <row r="5" spans="1:30" x14ac:dyDescent="0.25">
      <c r="A5" s="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65"/>
      <c r="Z5" s="65"/>
      <c r="AA5" s="65"/>
      <c r="AB5" s="65"/>
      <c r="AC5" s="65"/>
      <c r="AD5" s="65"/>
    </row>
    <row r="6" spans="1:30" x14ac:dyDescent="0.25">
      <c r="A6" s="4"/>
      <c r="B6" s="83"/>
      <c r="C6" s="20"/>
      <c r="D6" s="83"/>
      <c r="E6" s="93"/>
      <c r="F6" s="94"/>
      <c r="G6" s="21"/>
      <c r="H6" s="21"/>
      <c r="I6" s="20"/>
      <c r="J6" s="8"/>
      <c r="K6" s="8"/>
      <c r="L6" s="8"/>
      <c r="M6" s="20"/>
      <c r="N6" s="20"/>
      <c r="O6" s="20"/>
      <c r="P6" s="20"/>
      <c r="Q6" s="131"/>
      <c r="R6" s="131"/>
      <c r="S6" s="131"/>
      <c r="T6" s="131"/>
      <c r="U6" s="131"/>
      <c r="V6" s="20"/>
      <c r="W6" s="83"/>
      <c r="X6" s="20"/>
      <c r="Y6" s="65"/>
      <c r="Z6" s="65"/>
      <c r="AA6" s="65"/>
      <c r="AB6" s="65"/>
      <c r="AC6" s="65"/>
      <c r="AD6" s="65"/>
    </row>
    <row r="7" spans="1:30" x14ac:dyDescent="0.25">
      <c r="A7" s="4"/>
      <c r="B7" s="83"/>
      <c r="C7" s="20"/>
      <c r="D7" s="83"/>
      <c r="E7" s="93"/>
      <c r="F7" s="94"/>
      <c r="G7" s="21"/>
      <c r="H7" s="21"/>
      <c r="I7" s="20"/>
      <c r="J7" s="8"/>
      <c r="K7" s="8"/>
      <c r="L7" s="8"/>
      <c r="M7" s="20"/>
      <c r="N7" s="20"/>
      <c r="O7" s="20"/>
      <c r="P7" s="20"/>
      <c r="Q7" s="131"/>
      <c r="R7" s="131"/>
      <c r="S7" s="131"/>
      <c r="T7" s="131"/>
      <c r="U7" s="131"/>
      <c r="V7" s="20"/>
      <c r="W7" s="83"/>
      <c r="X7" s="20"/>
      <c r="Y7" s="65"/>
      <c r="Z7" s="65"/>
      <c r="AA7" s="65"/>
      <c r="AB7" s="65"/>
      <c r="AC7" s="65"/>
      <c r="AD7" s="65"/>
    </row>
    <row r="8" spans="1:30" x14ac:dyDescent="0.25">
      <c r="A8" s="4"/>
      <c r="B8" s="83"/>
      <c r="C8" s="20"/>
      <c r="D8" s="83"/>
      <c r="E8" s="84"/>
      <c r="G8" s="20"/>
      <c r="H8" s="21"/>
      <c r="I8" s="20"/>
      <c r="J8" s="8"/>
      <c r="K8" s="8"/>
      <c r="L8" s="8"/>
      <c r="M8" s="20"/>
      <c r="N8" s="20"/>
      <c r="O8" s="20"/>
      <c r="P8" s="20"/>
      <c r="Q8" s="131"/>
      <c r="R8" s="131"/>
      <c r="S8" s="131"/>
      <c r="T8" s="131"/>
      <c r="U8" s="131"/>
      <c r="V8" s="20"/>
      <c r="W8" s="83"/>
      <c r="X8" s="20"/>
      <c r="Y8" s="65"/>
      <c r="Z8" s="65"/>
      <c r="AA8" s="65"/>
      <c r="AB8" s="65"/>
      <c r="AC8" s="65"/>
      <c r="AD8" s="65"/>
    </row>
    <row r="9" spans="1:30" x14ac:dyDescent="0.25">
      <c r="A9" s="4"/>
      <c r="B9" s="83"/>
      <c r="C9" s="20"/>
      <c r="D9" s="83"/>
      <c r="E9" s="84"/>
      <c r="G9" s="20"/>
      <c r="H9" s="21"/>
      <c r="I9" s="20"/>
      <c r="J9" s="8"/>
      <c r="K9" s="8"/>
      <c r="L9" s="8"/>
      <c r="M9" s="20"/>
      <c r="N9" s="20"/>
      <c r="O9" s="20"/>
      <c r="P9" s="20"/>
      <c r="Q9" s="131"/>
      <c r="R9" s="131"/>
      <c r="S9" s="131"/>
      <c r="T9" s="131"/>
      <c r="U9" s="131"/>
      <c r="V9" s="20"/>
      <c r="W9" s="83"/>
      <c r="X9" s="20"/>
      <c r="Y9" s="65"/>
      <c r="Z9" s="65"/>
      <c r="AA9" s="65"/>
      <c r="AB9" s="65"/>
      <c r="AC9" s="65"/>
      <c r="AD9" s="65"/>
    </row>
    <row r="10" spans="1:30" x14ac:dyDescent="0.25">
      <c r="A10" s="4"/>
      <c r="B10" s="83"/>
      <c r="C10" s="20"/>
      <c r="D10" s="83"/>
      <c r="E10" s="84"/>
      <c r="G10" s="20"/>
      <c r="H10" s="21"/>
      <c r="I10" s="20"/>
      <c r="J10" s="8"/>
      <c r="K10" s="8"/>
      <c r="L10" s="8"/>
      <c r="M10" s="20"/>
      <c r="N10" s="20"/>
      <c r="O10" s="20"/>
      <c r="P10" s="20"/>
      <c r="Q10" s="131"/>
      <c r="R10" s="131"/>
      <c r="S10" s="131"/>
      <c r="T10" s="131"/>
      <c r="U10" s="131"/>
      <c r="V10" s="20"/>
      <c r="W10" s="83"/>
      <c r="X10" s="20"/>
      <c r="Y10" s="65"/>
      <c r="Z10" s="65"/>
      <c r="AA10" s="65"/>
      <c r="AB10" s="65"/>
      <c r="AC10" s="65"/>
      <c r="AD10" s="65"/>
    </row>
    <row r="11" spans="1:30" x14ac:dyDescent="0.25">
      <c r="A11" s="4"/>
      <c r="B11" s="83"/>
      <c r="C11" s="20"/>
      <c r="D11" s="83"/>
      <c r="E11" s="84"/>
      <c r="G11" s="20"/>
      <c r="H11" s="21"/>
      <c r="I11" s="20"/>
      <c r="J11" s="8"/>
      <c r="K11" s="8"/>
      <c r="L11" s="8"/>
      <c r="M11" s="20"/>
      <c r="N11" s="20"/>
      <c r="O11" s="20"/>
      <c r="P11" s="20"/>
      <c r="Q11" s="131"/>
      <c r="R11" s="131"/>
      <c r="S11" s="131"/>
      <c r="T11" s="131"/>
      <c r="U11" s="131"/>
      <c r="V11" s="20"/>
      <c r="W11" s="83"/>
      <c r="X11" s="20"/>
      <c r="Y11" s="65"/>
      <c r="Z11" s="65"/>
      <c r="AA11" s="65"/>
      <c r="AB11" s="65"/>
      <c r="AC11" s="65"/>
      <c r="AD11" s="65"/>
    </row>
    <row r="12" spans="1:30" x14ac:dyDescent="0.25">
      <c r="A12" s="4"/>
      <c r="B12" s="83"/>
      <c r="C12" s="20"/>
      <c r="D12" s="83"/>
      <c r="E12" s="84"/>
      <c r="G12" s="20"/>
      <c r="H12" s="21"/>
      <c r="I12" s="20"/>
      <c r="J12" s="8"/>
      <c r="K12" s="8"/>
      <c r="L12" s="8"/>
      <c r="M12" s="20"/>
      <c r="N12" s="20"/>
      <c r="O12" s="20"/>
      <c r="P12" s="20"/>
      <c r="Q12" s="131"/>
      <c r="R12" s="131"/>
      <c r="S12" s="131"/>
      <c r="T12" s="131"/>
      <c r="U12" s="131"/>
      <c r="V12" s="20"/>
      <c r="W12" s="83"/>
      <c r="X12" s="20"/>
      <c r="Y12" s="65"/>
      <c r="Z12" s="65"/>
      <c r="AA12" s="65"/>
      <c r="AB12" s="65"/>
      <c r="AC12" s="65"/>
      <c r="AD12" s="65"/>
    </row>
    <row r="13" spans="1:30" x14ac:dyDescent="0.25">
      <c r="A13" s="4"/>
      <c r="B13" s="83"/>
      <c r="C13" s="20"/>
      <c r="D13" s="83"/>
      <c r="E13" s="84"/>
      <c r="G13" s="20"/>
      <c r="H13" s="21"/>
      <c r="I13" s="20"/>
      <c r="J13" s="8"/>
      <c r="K13" s="8"/>
      <c r="L13" s="8"/>
      <c r="M13" s="20"/>
      <c r="N13" s="20"/>
      <c r="O13" s="20"/>
      <c r="P13" s="20"/>
      <c r="Q13" s="131"/>
      <c r="R13" s="131"/>
      <c r="S13" s="131"/>
      <c r="T13" s="131"/>
      <c r="U13" s="131"/>
      <c r="V13" s="20"/>
      <c r="W13" s="83"/>
      <c r="X13" s="20"/>
      <c r="Y13" s="65"/>
      <c r="Z13" s="65"/>
      <c r="AA13" s="65"/>
      <c r="AB13" s="65"/>
      <c r="AC13" s="65"/>
      <c r="AD13" s="65"/>
    </row>
    <row r="14" spans="1:30" x14ac:dyDescent="0.25">
      <c r="A14" s="4"/>
      <c r="B14" s="83"/>
      <c r="C14" s="20"/>
      <c r="D14" s="83"/>
      <c r="E14" s="84"/>
      <c r="G14" s="20"/>
      <c r="H14" s="21"/>
      <c r="I14" s="20"/>
      <c r="J14" s="8"/>
      <c r="K14" s="8"/>
      <c r="L14" s="8"/>
      <c r="M14" s="20"/>
      <c r="N14" s="20"/>
      <c r="O14" s="20"/>
      <c r="P14" s="20"/>
      <c r="Q14" s="131"/>
      <c r="R14" s="131"/>
      <c r="S14" s="131"/>
      <c r="T14" s="131"/>
      <c r="U14" s="131"/>
      <c r="V14" s="20"/>
      <c r="W14" s="83"/>
      <c r="X14" s="20"/>
      <c r="Y14" s="65"/>
      <c r="Z14" s="65"/>
      <c r="AA14" s="65"/>
      <c r="AB14" s="65"/>
      <c r="AC14" s="65"/>
      <c r="AD14" s="65"/>
    </row>
    <row r="15" spans="1:30" x14ac:dyDescent="0.25">
      <c r="A15" s="4"/>
      <c r="B15" s="83"/>
      <c r="C15" s="20"/>
      <c r="D15" s="83"/>
      <c r="E15" s="84"/>
      <c r="G15" s="20"/>
      <c r="H15" s="21"/>
      <c r="I15" s="20"/>
      <c r="J15" s="8"/>
      <c r="K15" s="8"/>
      <c r="L15" s="8"/>
      <c r="M15" s="20"/>
      <c r="N15" s="20"/>
      <c r="O15" s="20"/>
      <c r="P15" s="20"/>
      <c r="Q15" s="131"/>
      <c r="R15" s="131"/>
      <c r="S15" s="131"/>
      <c r="T15" s="131"/>
      <c r="U15" s="131"/>
      <c r="V15" s="20"/>
      <c r="W15" s="83"/>
      <c r="X15" s="20"/>
      <c r="Y15" s="65"/>
      <c r="Z15" s="65"/>
      <c r="AA15" s="65"/>
      <c r="AB15" s="65"/>
      <c r="AC15" s="65"/>
      <c r="AD15" s="65"/>
    </row>
    <row r="16" spans="1:30" x14ac:dyDescent="0.25">
      <c r="A16" s="4"/>
      <c r="B16" s="83"/>
      <c r="C16" s="20"/>
      <c r="D16" s="83"/>
      <c r="E16" s="84"/>
      <c r="G16" s="20"/>
      <c r="H16" s="21"/>
      <c r="I16" s="20"/>
      <c r="J16" s="8"/>
      <c r="K16" s="8"/>
      <c r="L16" s="8"/>
      <c r="M16" s="20"/>
      <c r="N16" s="20"/>
      <c r="O16" s="20"/>
      <c r="P16" s="20"/>
      <c r="Q16" s="131"/>
      <c r="R16" s="131"/>
      <c r="S16" s="131"/>
      <c r="T16" s="131"/>
      <c r="U16" s="131"/>
      <c r="V16" s="20"/>
      <c r="W16" s="83"/>
      <c r="X16" s="20"/>
      <c r="Y16" s="65"/>
      <c r="Z16" s="65"/>
      <c r="AA16" s="65"/>
      <c r="AB16" s="65"/>
      <c r="AC16" s="65"/>
      <c r="AD16" s="65"/>
    </row>
    <row r="17" spans="1:30" x14ac:dyDescent="0.25">
      <c r="A17" s="4"/>
      <c r="B17" s="83"/>
      <c r="C17" s="20"/>
      <c r="D17" s="83"/>
      <c r="E17" s="84"/>
      <c r="G17" s="20"/>
      <c r="H17" s="21"/>
      <c r="I17" s="20"/>
      <c r="J17" s="8"/>
      <c r="K17" s="8"/>
      <c r="L17" s="8"/>
      <c r="M17" s="20"/>
      <c r="N17" s="20"/>
      <c r="O17" s="20"/>
      <c r="P17" s="20"/>
      <c r="Q17" s="131"/>
      <c r="R17" s="131"/>
      <c r="S17" s="131"/>
      <c r="T17" s="131"/>
      <c r="U17" s="131"/>
      <c r="V17" s="20"/>
      <c r="W17" s="83"/>
      <c r="X17" s="20"/>
      <c r="Y17" s="65"/>
      <c r="Z17" s="65"/>
      <c r="AA17" s="65"/>
      <c r="AB17" s="65"/>
      <c r="AC17" s="65"/>
      <c r="AD17" s="65"/>
    </row>
    <row r="18" spans="1:30" x14ac:dyDescent="0.25">
      <c r="A18" s="4"/>
      <c r="B18" s="83"/>
      <c r="C18" s="20"/>
      <c r="D18" s="83"/>
      <c r="E18" s="84"/>
      <c r="G18" s="20"/>
      <c r="H18" s="21"/>
      <c r="I18" s="20"/>
      <c r="J18" s="8"/>
      <c r="K18" s="8"/>
      <c r="L18" s="8"/>
      <c r="M18" s="20"/>
      <c r="N18" s="20"/>
      <c r="O18" s="20"/>
      <c r="P18" s="20"/>
      <c r="Q18" s="131"/>
      <c r="R18" s="131"/>
      <c r="S18" s="131"/>
      <c r="T18" s="131"/>
      <c r="U18" s="131"/>
      <c r="V18" s="20"/>
      <c r="W18" s="83"/>
      <c r="X18" s="20"/>
      <c r="Y18" s="65"/>
      <c r="Z18" s="65"/>
      <c r="AA18" s="65"/>
      <c r="AB18" s="65"/>
      <c r="AC18" s="65"/>
      <c r="AD18" s="65"/>
    </row>
    <row r="19" spans="1:30" x14ac:dyDescent="0.25">
      <c r="A19" s="4"/>
      <c r="B19" s="83"/>
      <c r="C19" s="20"/>
      <c r="D19" s="83"/>
      <c r="E19" s="84"/>
      <c r="G19" s="20"/>
      <c r="H19" s="21"/>
      <c r="I19" s="20"/>
      <c r="J19" s="8"/>
      <c r="K19" s="8"/>
      <c r="L19" s="8"/>
      <c r="M19" s="20"/>
      <c r="N19" s="20"/>
      <c r="O19" s="20"/>
      <c r="P19" s="20"/>
      <c r="Q19" s="131"/>
      <c r="R19" s="131"/>
      <c r="S19" s="131"/>
      <c r="T19" s="131"/>
      <c r="U19" s="131"/>
      <c r="V19" s="20"/>
      <c r="W19" s="83"/>
      <c r="X19" s="20"/>
      <c r="Y19" s="65"/>
      <c r="Z19" s="65"/>
      <c r="AA19" s="65"/>
      <c r="AB19" s="65"/>
      <c r="AC19" s="65"/>
      <c r="AD19" s="65"/>
    </row>
    <row r="20" spans="1:30" x14ac:dyDescent="0.25">
      <c r="A20" s="4"/>
      <c r="B20" s="83"/>
      <c r="C20" s="20"/>
      <c r="D20" s="83"/>
      <c r="E20" s="84"/>
      <c r="G20" s="20"/>
      <c r="H20" s="21"/>
      <c r="I20" s="20"/>
      <c r="J20" s="8"/>
      <c r="K20" s="8"/>
      <c r="L20" s="8"/>
      <c r="M20" s="20"/>
      <c r="N20" s="20"/>
      <c r="O20" s="20"/>
      <c r="P20" s="20"/>
      <c r="Q20" s="131"/>
      <c r="R20" s="131"/>
      <c r="S20" s="131"/>
      <c r="T20" s="131"/>
      <c r="U20" s="131"/>
      <c r="V20" s="20"/>
      <c r="W20" s="83"/>
      <c r="X20" s="20"/>
      <c r="Y20" s="65"/>
      <c r="Z20" s="65"/>
      <c r="AA20" s="65"/>
      <c r="AB20" s="65"/>
      <c r="AC20" s="65"/>
      <c r="AD20" s="65"/>
    </row>
    <row r="21" spans="1:30" x14ac:dyDescent="0.25">
      <c r="A21" s="4"/>
      <c r="B21" s="83"/>
      <c r="C21" s="20"/>
      <c r="D21" s="83"/>
      <c r="E21" s="84"/>
      <c r="G21" s="20"/>
      <c r="H21" s="21"/>
      <c r="I21" s="20"/>
      <c r="J21" s="8"/>
      <c r="K21" s="8"/>
      <c r="L21" s="8"/>
      <c r="M21" s="20"/>
      <c r="N21" s="20"/>
      <c r="O21" s="20"/>
      <c r="P21" s="20"/>
      <c r="Q21" s="131"/>
      <c r="R21" s="131"/>
      <c r="S21" s="131"/>
      <c r="T21" s="131"/>
      <c r="U21" s="131"/>
      <c r="V21" s="20"/>
      <c r="W21" s="83"/>
      <c r="X21" s="20"/>
      <c r="Y21" s="65"/>
      <c r="Z21" s="65"/>
      <c r="AA21" s="65"/>
      <c r="AB21" s="65"/>
      <c r="AC21" s="65"/>
      <c r="AD21" s="65"/>
    </row>
    <row r="22" spans="1:30" x14ac:dyDescent="0.25">
      <c r="A22" s="4"/>
      <c r="B22" s="83"/>
      <c r="C22" s="20"/>
      <c r="D22" s="83"/>
      <c r="E22" s="84"/>
      <c r="G22" s="20"/>
      <c r="H22" s="21"/>
      <c r="I22" s="20"/>
      <c r="J22" s="8"/>
      <c r="K22" s="8"/>
      <c r="L22" s="8"/>
      <c r="M22" s="20"/>
      <c r="N22" s="20"/>
      <c r="O22" s="20"/>
      <c r="P22" s="20"/>
      <c r="Q22" s="131"/>
      <c r="R22" s="131"/>
      <c r="S22" s="131"/>
      <c r="T22" s="131"/>
      <c r="U22" s="131"/>
      <c r="V22" s="20"/>
      <c r="W22" s="83"/>
      <c r="X22" s="20"/>
      <c r="Y22" s="65"/>
      <c r="Z22" s="65"/>
      <c r="AA22" s="65"/>
      <c r="AB22" s="65"/>
      <c r="AC22" s="65"/>
      <c r="AD22" s="65"/>
    </row>
    <row r="23" spans="1:30" x14ac:dyDescent="0.25">
      <c r="A23" s="4"/>
      <c r="B23" s="83"/>
      <c r="C23" s="20"/>
      <c r="D23" s="83"/>
      <c r="E23" s="84"/>
      <c r="G23" s="20"/>
      <c r="H23" s="21"/>
      <c r="I23" s="20"/>
      <c r="J23" s="8"/>
      <c r="K23" s="8"/>
      <c r="L23" s="8"/>
      <c r="M23" s="20"/>
      <c r="N23" s="20"/>
      <c r="O23" s="20"/>
      <c r="P23" s="20"/>
      <c r="Q23" s="131"/>
      <c r="R23" s="131"/>
      <c r="S23" s="131"/>
      <c r="T23" s="131"/>
      <c r="U23" s="131"/>
      <c r="V23" s="20"/>
      <c r="W23" s="83"/>
      <c r="X23" s="20"/>
      <c r="Y23" s="65"/>
      <c r="Z23" s="65"/>
      <c r="AA23" s="65"/>
      <c r="AB23" s="65"/>
      <c r="AC23" s="65"/>
      <c r="AD23" s="65"/>
    </row>
    <row r="24" spans="1:30" x14ac:dyDescent="0.25">
      <c r="A24" s="4"/>
      <c r="B24" s="83"/>
      <c r="C24" s="20"/>
      <c r="D24" s="83"/>
      <c r="E24" s="84"/>
      <c r="G24" s="20"/>
      <c r="H24" s="21"/>
      <c r="I24" s="20"/>
      <c r="J24" s="8"/>
      <c r="K24" s="8"/>
      <c r="L24" s="8"/>
      <c r="M24" s="20"/>
      <c r="N24" s="20"/>
      <c r="O24" s="20"/>
      <c r="P24" s="20"/>
      <c r="Q24" s="131"/>
      <c r="R24" s="131"/>
      <c r="S24" s="131"/>
      <c r="T24" s="131"/>
      <c r="U24" s="131"/>
      <c r="V24" s="20"/>
      <c r="W24" s="83"/>
      <c r="X24" s="20"/>
      <c r="Y24" s="65"/>
      <c r="Z24" s="65"/>
      <c r="AA24" s="65"/>
      <c r="AB24" s="65"/>
      <c r="AC24" s="65"/>
      <c r="AD24" s="65"/>
    </row>
    <row r="25" spans="1:30" x14ac:dyDescent="0.25">
      <c r="A25" s="4"/>
      <c r="B25" s="83"/>
      <c r="C25" s="20"/>
      <c r="D25" s="83"/>
      <c r="E25" s="84"/>
      <c r="G25" s="20"/>
      <c r="H25" s="21"/>
      <c r="I25" s="20"/>
      <c r="J25" s="8"/>
      <c r="K25" s="8"/>
      <c r="L25" s="8"/>
      <c r="M25" s="20"/>
      <c r="N25" s="20"/>
      <c r="O25" s="20"/>
      <c r="P25" s="20"/>
      <c r="Q25" s="131"/>
      <c r="R25" s="131"/>
      <c r="S25" s="131"/>
      <c r="T25" s="131"/>
      <c r="U25" s="131"/>
      <c r="V25" s="20"/>
      <c r="W25" s="83"/>
      <c r="X25" s="20"/>
      <c r="Y25" s="65"/>
      <c r="Z25" s="65"/>
      <c r="AA25" s="65"/>
      <c r="AB25" s="65"/>
      <c r="AC25" s="65"/>
      <c r="AD25" s="65"/>
    </row>
    <row r="26" spans="1:30" x14ac:dyDescent="0.25">
      <c r="A26" s="4"/>
      <c r="B26" s="83"/>
      <c r="C26" s="20"/>
      <c r="D26" s="83"/>
      <c r="E26" s="84"/>
      <c r="G26" s="20"/>
      <c r="H26" s="21"/>
      <c r="I26" s="20"/>
      <c r="J26" s="8"/>
      <c r="K26" s="8"/>
      <c r="L26" s="8"/>
      <c r="M26" s="20"/>
      <c r="N26" s="20"/>
      <c r="O26" s="20"/>
      <c r="P26" s="20"/>
      <c r="Q26" s="131"/>
      <c r="R26" s="131"/>
      <c r="S26" s="131"/>
      <c r="T26" s="131"/>
      <c r="U26" s="131"/>
      <c r="V26" s="20"/>
      <c r="W26" s="83"/>
      <c r="X26" s="20"/>
      <c r="Y26" s="65"/>
      <c r="Z26" s="65"/>
      <c r="AA26" s="65"/>
      <c r="AB26" s="65"/>
      <c r="AC26" s="65"/>
      <c r="AD26" s="65"/>
    </row>
    <row r="27" spans="1:30" x14ac:dyDescent="0.25">
      <c r="A27" s="4"/>
      <c r="B27" s="83"/>
      <c r="C27" s="20"/>
      <c r="D27" s="83"/>
      <c r="E27" s="84"/>
      <c r="G27" s="20"/>
      <c r="H27" s="21"/>
      <c r="I27" s="20"/>
      <c r="J27" s="8"/>
      <c r="K27" s="8"/>
      <c r="L27" s="8"/>
      <c r="M27" s="20"/>
      <c r="N27" s="20"/>
      <c r="O27" s="20"/>
      <c r="P27" s="20"/>
      <c r="Q27" s="131"/>
      <c r="R27" s="131"/>
      <c r="S27" s="131"/>
      <c r="T27" s="131"/>
      <c r="U27" s="131"/>
      <c r="V27" s="20"/>
      <c r="W27" s="83"/>
      <c r="X27" s="20"/>
      <c r="Y27" s="65"/>
      <c r="Z27" s="65"/>
      <c r="AA27" s="65"/>
      <c r="AB27" s="65"/>
      <c r="AC27" s="65"/>
      <c r="AD27" s="65"/>
    </row>
    <row r="28" spans="1:30" x14ac:dyDescent="0.25">
      <c r="A28" s="4"/>
      <c r="B28" s="83"/>
      <c r="C28" s="20"/>
      <c r="D28" s="83"/>
      <c r="E28" s="84"/>
      <c r="G28" s="20"/>
      <c r="H28" s="21"/>
      <c r="I28" s="20"/>
      <c r="J28" s="8"/>
      <c r="K28" s="8"/>
      <c r="L28" s="8"/>
      <c r="M28" s="20"/>
      <c r="N28" s="20"/>
      <c r="O28" s="20"/>
      <c r="P28" s="20"/>
      <c r="Q28" s="131"/>
      <c r="R28" s="131"/>
      <c r="S28" s="131"/>
      <c r="T28" s="131"/>
      <c r="U28" s="131"/>
      <c r="V28" s="20"/>
      <c r="W28" s="83"/>
      <c r="X28" s="20"/>
      <c r="Y28" s="65"/>
      <c r="Z28" s="65"/>
      <c r="AA28" s="65"/>
      <c r="AB28" s="65"/>
      <c r="AC28" s="65"/>
      <c r="AD28" s="65"/>
    </row>
    <row r="29" spans="1:30" x14ac:dyDescent="0.25">
      <c r="A29" s="4"/>
      <c r="B29" s="83"/>
      <c r="C29" s="20"/>
      <c r="D29" s="83"/>
      <c r="E29" s="84"/>
      <c r="G29" s="20"/>
      <c r="H29" s="21"/>
      <c r="I29" s="20"/>
      <c r="J29" s="8"/>
      <c r="K29" s="8"/>
      <c r="L29" s="8"/>
      <c r="M29" s="20"/>
      <c r="N29" s="20"/>
      <c r="O29" s="20"/>
      <c r="P29" s="20"/>
      <c r="Q29" s="131"/>
      <c r="R29" s="131"/>
      <c r="S29" s="131"/>
      <c r="T29" s="131"/>
      <c r="U29" s="131"/>
      <c r="V29" s="20"/>
      <c r="W29" s="83"/>
      <c r="X29" s="20"/>
      <c r="Y29" s="65"/>
      <c r="Z29" s="65"/>
      <c r="AA29" s="65"/>
      <c r="AB29" s="65"/>
      <c r="AC29" s="65"/>
      <c r="AD29" s="65"/>
    </row>
    <row r="30" spans="1:30" x14ac:dyDescent="0.25">
      <c r="A30" s="4"/>
      <c r="B30" s="83"/>
      <c r="C30" s="20"/>
      <c r="D30" s="83"/>
      <c r="E30" s="84"/>
      <c r="G30" s="20"/>
      <c r="H30" s="21"/>
      <c r="I30" s="20"/>
      <c r="J30" s="8"/>
      <c r="K30" s="8"/>
      <c r="L30" s="8"/>
      <c r="M30" s="20"/>
      <c r="N30" s="20"/>
      <c r="O30" s="20"/>
      <c r="P30" s="20"/>
      <c r="Q30" s="131"/>
      <c r="R30" s="131"/>
      <c r="S30" s="131"/>
      <c r="T30" s="131"/>
      <c r="U30" s="131"/>
      <c r="V30" s="20"/>
      <c r="W30" s="83"/>
      <c r="X30" s="20"/>
      <c r="Y30" s="65"/>
      <c r="Z30" s="65"/>
      <c r="AA30" s="65"/>
      <c r="AB30" s="65"/>
      <c r="AC30" s="65"/>
      <c r="AD30" s="65"/>
    </row>
    <row r="31" spans="1:30" x14ac:dyDescent="0.25">
      <c r="A31" s="4"/>
      <c r="B31" s="83"/>
      <c r="C31" s="20"/>
      <c r="D31" s="83"/>
      <c r="E31" s="84"/>
      <c r="G31" s="20"/>
      <c r="H31" s="21"/>
      <c r="I31" s="20"/>
      <c r="J31" s="8"/>
      <c r="K31" s="8"/>
      <c r="L31" s="8"/>
      <c r="M31" s="20"/>
      <c r="N31" s="20"/>
      <c r="O31" s="20"/>
      <c r="P31" s="20"/>
      <c r="Q31" s="131"/>
      <c r="R31" s="131"/>
      <c r="S31" s="131"/>
      <c r="T31" s="131"/>
      <c r="U31" s="131"/>
      <c r="V31" s="20"/>
      <c r="W31" s="83"/>
      <c r="X31" s="20"/>
      <c r="Y31" s="65"/>
      <c r="Z31" s="65"/>
      <c r="AA31" s="65"/>
      <c r="AB31" s="65"/>
      <c r="AC31" s="65"/>
      <c r="AD31" s="65"/>
    </row>
    <row r="32" spans="1:30" x14ac:dyDescent="0.25">
      <c r="A32" s="4"/>
      <c r="B32" s="83"/>
      <c r="C32" s="20"/>
      <c r="D32" s="83"/>
      <c r="E32" s="84"/>
      <c r="G32" s="20"/>
      <c r="H32" s="21"/>
      <c r="I32" s="20"/>
      <c r="J32" s="8"/>
      <c r="K32" s="8"/>
      <c r="L32" s="8"/>
      <c r="M32" s="20"/>
      <c r="N32" s="20"/>
      <c r="O32" s="20"/>
      <c r="P32" s="20"/>
      <c r="Q32" s="131"/>
      <c r="R32" s="131"/>
      <c r="S32" s="131"/>
      <c r="T32" s="131"/>
      <c r="U32" s="131"/>
      <c r="V32" s="20"/>
      <c r="W32" s="83"/>
      <c r="X32" s="20"/>
      <c r="Y32" s="65"/>
      <c r="Z32" s="65"/>
      <c r="AA32" s="65"/>
      <c r="AB32" s="65"/>
      <c r="AC32" s="65"/>
      <c r="AD32" s="65"/>
    </row>
    <row r="33" spans="1:30" x14ac:dyDescent="0.25">
      <c r="A33" s="4"/>
      <c r="B33" s="83"/>
      <c r="C33" s="20"/>
      <c r="D33" s="83"/>
      <c r="E33" s="84"/>
      <c r="G33" s="20"/>
      <c r="H33" s="21"/>
      <c r="I33" s="20"/>
      <c r="J33" s="8"/>
      <c r="K33" s="8"/>
      <c r="L33" s="8"/>
      <c r="M33" s="20"/>
      <c r="N33" s="20"/>
      <c r="O33" s="20"/>
      <c r="P33" s="20"/>
      <c r="Q33" s="131"/>
      <c r="R33" s="131"/>
      <c r="S33" s="131"/>
      <c r="T33" s="131"/>
      <c r="U33" s="131"/>
      <c r="V33" s="20"/>
      <c r="W33" s="83"/>
      <c r="X33" s="20"/>
      <c r="Y33" s="65"/>
      <c r="Z33" s="65"/>
      <c r="AA33" s="65"/>
      <c r="AB33" s="65"/>
      <c r="AC33" s="65"/>
      <c r="AD33" s="65"/>
    </row>
    <row r="34" spans="1:30" x14ac:dyDescent="0.25">
      <c r="A34" s="4"/>
      <c r="B34" s="83"/>
      <c r="C34" s="20"/>
      <c r="D34" s="83"/>
      <c r="E34" s="84"/>
      <c r="G34" s="20"/>
      <c r="H34" s="21"/>
      <c r="I34" s="20"/>
      <c r="J34" s="8"/>
      <c r="K34" s="8"/>
      <c r="L34" s="8"/>
      <c r="M34" s="20"/>
      <c r="N34" s="20"/>
      <c r="O34" s="20"/>
      <c r="P34" s="20"/>
      <c r="Q34" s="131"/>
      <c r="R34" s="131"/>
      <c r="S34" s="131"/>
      <c r="T34" s="131"/>
      <c r="U34" s="131"/>
      <c r="V34" s="20"/>
      <c r="W34" s="83"/>
      <c r="X34" s="20"/>
      <c r="Y34" s="65"/>
      <c r="Z34" s="65"/>
      <c r="AA34" s="65"/>
      <c r="AB34" s="65"/>
      <c r="AC34" s="65"/>
      <c r="AD34" s="65"/>
    </row>
    <row r="35" spans="1:30" x14ac:dyDescent="0.25">
      <c r="A35" s="4"/>
      <c r="B35" s="83"/>
      <c r="C35" s="20"/>
      <c r="D35" s="83"/>
      <c r="E35" s="84"/>
      <c r="G35" s="20"/>
      <c r="H35" s="21"/>
      <c r="I35" s="20"/>
      <c r="J35" s="8"/>
      <c r="K35" s="8"/>
      <c r="L35" s="8"/>
      <c r="M35" s="20"/>
      <c r="N35" s="20"/>
      <c r="O35" s="20"/>
      <c r="P35" s="20"/>
      <c r="Q35" s="131"/>
      <c r="R35" s="131"/>
      <c r="S35" s="131"/>
      <c r="T35" s="131"/>
      <c r="U35" s="131"/>
      <c r="V35" s="20"/>
      <c r="W35" s="83"/>
      <c r="X35" s="20"/>
      <c r="Y35" s="65"/>
      <c r="Z35" s="65"/>
      <c r="AA35" s="65"/>
      <c r="AB35" s="65"/>
      <c r="AC35" s="65"/>
      <c r="AD35" s="65"/>
    </row>
    <row r="36" spans="1:30" x14ac:dyDescent="0.25">
      <c r="A36" s="4"/>
      <c r="B36" s="83"/>
      <c r="C36" s="20"/>
      <c r="D36" s="83"/>
      <c r="E36" s="84"/>
      <c r="G36" s="20"/>
      <c r="H36" s="21"/>
      <c r="I36" s="20"/>
      <c r="J36" s="8"/>
      <c r="K36" s="8"/>
      <c r="L36" s="8"/>
      <c r="M36" s="20"/>
      <c r="N36" s="20"/>
      <c r="O36" s="20"/>
      <c r="P36" s="20"/>
      <c r="Q36" s="131"/>
      <c r="R36" s="131"/>
      <c r="S36" s="131"/>
      <c r="T36" s="131"/>
      <c r="U36" s="131"/>
      <c r="V36" s="20"/>
      <c r="W36" s="83"/>
      <c r="X36" s="20"/>
      <c r="Y36" s="65"/>
      <c r="Z36" s="65"/>
      <c r="AA36" s="65"/>
      <c r="AB36" s="65"/>
      <c r="AC36" s="65"/>
      <c r="AD36" s="65"/>
    </row>
    <row r="37" spans="1:30" x14ac:dyDescent="0.25">
      <c r="A37" s="4"/>
      <c r="B37" s="83"/>
      <c r="C37" s="20"/>
      <c r="D37" s="83"/>
      <c r="E37" s="84"/>
      <c r="G37" s="20"/>
      <c r="H37" s="21"/>
      <c r="I37" s="20"/>
      <c r="J37" s="8"/>
      <c r="K37" s="8"/>
      <c r="L37" s="8"/>
      <c r="M37" s="20"/>
      <c r="N37" s="20"/>
      <c r="O37" s="20"/>
      <c r="P37" s="20"/>
      <c r="Q37" s="131"/>
      <c r="R37" s="131"/>
      <c r="S37" s="131"/>
      <c r="T37" s="131"/>
      <c r="U37" s="131"/>
      <c r="V37" s="20"/>
      <c r="W37" s="83"/>
      <c r="X37" s="20"/>
      <c r="Y37" s="65"/>
      <c r="Z37" s="65"/>
      <c r="AA37" s="65"/>
      <c r="AB37" s="65"/>
      <c r="AC37" s="65"/>
      <c r="AD37" s="65"/>
    </row>
    <row r="38" spans="1:30" x14ac:dyDescent="0.25">
      <c r="A38" s="4"/>
      <c r="B38" s="83"/>
      <c r="C38" s="20"/>
      <c r="D38" s="83"/>
      <c r="E38" s="84"/>
      <c r="G38" s="20"/>
      <c r="H38" s="21"/>
      <c r="I38" s="20"/>
      <c r="J38" s="8"/>
      <c r="K38" s="8"/>
      <c r="L38" s="8"/>
      <c r="M38" s="20"/>
      <c r="N38" s="20"/>
      <c r="O38" s="20"/>
      <c r="P38" s="20"/>
      <c r="Q38" s="131"/>
      <c r="R38" s="131"/>
      <c r="S38" s="131"/>
      <c r="T38" s="131"/>
      <c r="U38" s="131"/>
      <c r="V38" s="20"/>
      <c r="W38" s="83"/>
      <c r="X38" s="20"/>
      <c r="Y38" s="65"/>
      <c r="Z38" s="65"/>
      <c r="AA38" s="65"/>
      <c r="AB38" s="65"/>
      <c r="AC38" s="65"/>
      <c r="AD38" s="65"/>
    </row>
    <row r="39" spans="1:30" x14ac:dyDescent="0.25">
      <c r="A39" s="4"/>
      <c r="B39" s="83"/>
      <c r="C39" s="20"/>
      <c r="D39" s="83"/>
      <c r="E39" s="84"/>
      <c r="G39" s="20"/>
      <c r="H39" s="21"/>
      <c r="I39" s="20"/>
      <c r="J39" s="8"/>
      <c r="K39" s="8"/>
      <c r="L39" s="8"/>
      <c r="M39" s="20"/>
      <c r="N39" s="20"/>
      <c r="O39" s="20"/>
      <c r="P39" s="20"/>
      <c r="Q39" s="131"/>
      <c r="R39" s="131"/>
      <c r="S39" s="131"/>
      <c r="T39" s="131"/>
      <c r="U39" s="131"/>
      <c r="V39" s="20"/>
      <c r="W39" s="83"/>
      <c r="X39" s="20"/>
      <c r="Y39" s="65"/>
      <c r="Z39" s="65"/>
      <c r="AA39" s="65"/>
      <c r="AB39" s="65"/>
      <c r="AC39" s="65"/>
      <c r="AD39" s="65"/>
    </row>
    <row r="40" spans="1:30" x14ac:dyDescent="0.25">
      <c r="A40" s="4"/>
      <c r="B40" s="83"/>
      <c r="C40" s="20"/>
      <c r="D40" s="83"/>
      <c r="E40" s="84"/>
      <c r="G40" s="20"/>
      <c r="H40" s="21"/>
      <c r="I40" s="20"/>
      <c r="J40" s="8"/>
      <c r="K40" s="8"/>
      <c r="L40" s="8"/>
      <c r="M40" s="20"/>
      <c r="N40" s="20"/>
      <c r="O40" s="20"/>
      <c r="P40" s="20"/>
      <c r="Q40" s="131"/>
      <c r="R40" s="131"/>
      <c r="S40" s="131"/>
      <c r="T40" s="131"/>
      <c r="U40" s="131"/>
      <c r="V40" s="20"/>
      <c r="W40" s="83"/>
      <c r="X40" s="20"/>
      <c r="Y40" s="65"/>
      <c r="Z40" s="65"/>
      <c r="AA40" s="65"/>
      <c r="AB40" s="65"/>
      <c r="AC40" s="65"/>
      <c r="AD40" s="65"/>
    </row>
    <row r="41" spans="1:30" x14ac:dyDescent="0.25">
      <c r="A41" s="4"/>
      <c r="B41" s="83"/>
      <c r="C41" s="20"/>
      <c r="D41" s="83"/>
      <c r="E41" s="84"/>
      <c r="G41" s="20"/>
      <c r="H41" s="21"/>
      <c r="I41" s="20"/>
      <c r="J41" s="8"/>
      <c r="K41" s="8"/>
      <c r="L41" s="8"/>
      <c r="M41" s="20"/>
      <c r="N41" s="20"/>
      <c r="O41" s="20"/>
      <c r="P41" s="20"/>
      <c r="Q41" s="131"/>
      <c r="R41" s="131"/>
      <c r="S41" s="131"/>
      <c r="T41" s="131"/>
      <c r="U41" s="131"/>
      <c r="V41" s="20"/>
      <c r="W41" s="83"/>
      <c r="X41" s="20"/>
      <c r="Y41" s="65"/>
      <c r="Z41" s="65"/>
      <c r="AA41" s="65"/>
      <c r="AB41" s="65"/>
      <c r="AC41" s="65"/>
      <c r="AD41" s="65"/>
    </row>
    <row r="42" spans="1:30" x14ac:dyDescent="0.25">
      <c r="A42" s="4"/>
      <c r="B42" s="83"/>
      <c r="C42" s="20"/>
      <c r="D42" s="83"/>
      <c r="E42" s="84"/>
      <c r="G42" s="20"/>
      <c r="H42" s="21"/>
      <c r="I42" s="20"/>
      <c r="J42" s="8"/>
      <c r="K42" s="8"/>
      <c r="L42" s="8"/>
      <c r="M42" s="20"/>
      <c r="N42" s="20"/>
      <c r="O42" s="20"/>
      <c r="P42" s="20"/>
      <c r="Q42" s="131"/>
      <c r="R42" s="131"/>
      <c r="S42" s="131"/>
      <c r="T42" s="131"/>
      <c r="U42" s="131"/>
      <c r="V42" s="20"/>
      <c r="W42" s="83"/>
      <c r="X42" s="20"/>
      <c r="Y42" s="65"/>
      <c r="Z42" s="65"/>
      <c r="AA42" s="65"/>
      <c r="AB42" s="65"/>
      <c r="AC42" s="65"/>
      <c r="AD42" s="65"/>
    </row>
    <row r="43" spans="1:30" x14ac:dyDescent="0.25">
      <c r="A43" s="4"/>
      <c r="B43" s="83"/>
      <c r="C43" s="20"/>
      <c r="D43" s="83"/>
      <c r="E43" s="84"/>
      <c r="G43" s="20"/>
      <c r="H43" s="21"/>
      <c r="I43" s="20"/>
      <c r="J43" s="8"/>
      <c r="K43" s="8"/>
      <c r="L43" s="8"/>
      <c r="M43" s="20"/>
      <c r="N43" s="20"/>
      <c r="O43" s="20"/>
      <c r="P43" s="20"/>
      <c r="Q43" s="131"/>
      <c r="R43" s="131"/>
      <c r="S43" s="131"/>
      <c r="T43" s="131"/>
      <c r="U43" s="131"/>
      <c r="V43" s="20"/>
      <c r="W43" s="83"/>
      <c r="X43" s="20"/>
      <c r="Y43" s="65"/>
      <c r="Z43" s="65"/>
      <c r="AA43" s="65"/>
      <c r="AB43" s="65"/>
      <c r="AC43" s="65"/>
      <c r="AD43" s="65"/>
    </row>
    <row r="44" spans="1:30" x14ac:dyDescent="0.25">
      <c r="A44" s="4"/>
      <c r="B44" s="83"/>
      <c r="C44" s="20"/>
      <c r="D44" s="83"/>
      <c r="E44" s="84"/>
      <c r="G44" s="20"/>
      <c r="H44" s="21"/>
      <c r="I44" s="20"/>
      <c r="J44" s="8"/>
      <c r="K44" s="8"/>
      <c r="L44" s="8"/>
      <c r="M44" s="20"/>
      <c r="N44" s="20"/>
      <c r="O44" s="20"/>
      <c r="P44" s="20"/>
      <c r="Q44" s="131"/>
      <c r="R44" s="131"/>
      <c r="S44" s="131"/>
      <c r="T44" s="131"/>
      <c r="U44" s="131"/>
      <c r="V44" s="20"/>
      <c r="W44" s="83"/>
      <c r="X44" s="20"/>
      <c r="Y44" s="65"/>
      <c r="Z44" s="65"/>
      <c r="AA44" s="65"/>
      <c r="AB44" s="65"/>
      <c r="AC44" s="65"/>
      <c r="AD44" s="65"/>
    </row>
    <row r="45" spans="1:30" x14ac:dyDescent="0.25">
      <c r="A45" s="4"/>
      <c r="B45" s="83"/>
      <c r="C45" s="20"/>
      <c r="D45" s="83"/>
      <c r="E45" s="84"/>
      <c r="G45" s="20"/>
      <c r="H45" s="21"/>
      <c r="I45" s="20"/>
      <c r="J45" s="8"/>
      <c r="K45" s="8"/>
      <c r="L45" s="8"/>
      <c r="M45" s="20"/>
      <c r="N45" s="20"/>
      <c r="O45" s="20"/>
      <c r="P45" s="20"/>
      <c r="Q45" s="131"/>
      <c r="R45" s="131"/>
      <c r="S45" s="131"/>
      <c r="T45" s="131"/>
      <c r="U45" s="131"/>
      <c r="V45" s="20"/>
      <c r="W45" s="83"/>
      <c r="X45" s="20"/>
      <c r="Y45" s="65"/>
      <c r="Z45" s="65"/>
      <c r="AA45" s="65"/>
      <c r="AB45" s="65"/>
      <c r="AC45" s="65"/>
      <c r="AD45" s="65"/>
    </row>
    <row r="46" spans="1:30" x14ac:dyDescent="0.25">
      <c r="A46" s="4"/>
      <c r="B46" s="83"/>
      <c r="C46" s="20"/>
      <c r="D46" s="83"/>
      <c r="E46" s="84"/>
      <c r="G46" s="20"/>
      <c r="H46" s="21"/>
      <c r="I46" s="20"/>
      <c r="J46" s="8"/>
      <c r="K46" s="8"/>
      <c r="L46" s="8"/>
      <c r="M46" s="20"/>
      <c r="N46" s="20"/>
      <c r="O46" s="20"/>
      <c r="P46" s="20"/>
      <c r="Q46" s="131"/>
      <c r="R46" s="131"/>
      <c r="S46" s="131"/>
      <c r="T46" s="131"/>
      <c r="U46" s="131"/>
      <c r="V46" s="20"/>
      <c r="W46" s="83"/>
      <c r="X46" s="20"/>
      <c r="Y46" s="65"/>
      <c r="Z46" s="65"/>
      <c r="AA46" s="65"/>
      <c r="AB46" s="65"/>
      <c r="AC46" s="65"/>
      <c r="AD46" s="65"/>
    </row>
    <row r="47" spans="1:30" x14ac:dyDescent="0.25">
      <c r="A47" s="4"/>
      <c r="B47" s="83"/>
      <c r="C47" s="20"/>
      <c r="D47" s="83"/>
      <c r="E47" s="84"/>
      <c r="G47" s="20"/>
      <c r="H47" s="21"/>
      <c r="I47" s="20"/>
      <c r="J47" s="8"/>
      <c r="K47" s="8"/>
      <c r="L47" s="8"/>
      <c r="M47" s="20"/>
      <c r="N47" s="20"/>
      <c r="O47" s="20"/>
      <c r="P47" s="20"/>
      <c r="Q47" s="131"/>
      <c r="R47" s="131"/>
      <c r="S47" s="131"/>
      <c r="T47" s="131"/>
      <c r="U47" s="131"/>
      <c r="V47" s="20"/>
      <c r="W47" s="83"/>
      <c r="X47" s="20"/>
      <c r="Y47" s="65"/>
      <c r="Z47" s="65"/>
      <c r="AA47" s="65"/>
      <c r="AB47" s="65"/>
      <c r="AC47" s="65"/>
      <c r="AD47" s="65"/>
    </row>
    <row r="48" spans="1:30" x14ac:dyDescent="0.25">
      <c r="A48" s="4"/>
      <c r="B48" s="83"/>
      <c r="C48" s="20"/>
      <c r="D48" s="83"/>
      <c r="E48" s="84"/>
      <c r="G48" s="20"/>
      <c r="H48" s="21"/>
      <c r="I48" s="20"/>
      <c r="J48" s="8"/>
      <c r="K48" s="8"/>
      <c r="L48" s="8"/>
      <c r="M48" s="20"/>
      <c r="N48" s="20"/>
      <c r="O48" s="20"/>
      <c r="P48" s="20"/>
      <c r="Q48" s="131"/>
      <c r="R48" s="131"/>
      <c r="S48" s="131"/>
      <c r="T48" s="131"/>
      <c r="U48" s="131"/>
      <c r="V48" s="20"/>
      <c r="W48" s="83"/>
      <c r="X48" s="20"/>
      <c r="Y48" s="65"/>
      <c r="Z48" s="65"/>
      <c r="AA48" s="65"/>
      <c r="AB48" s="65"/>
      <c r="AC48" s="65"/>
      <c r="AD48" s="65"/>
    </row>
    <row r="49" spans="1:30" x14ac:dyDescent="0.25">
      <c r="A49" s="4"/>
      <c r="B49" s="83"/>
      <c r="C49" s="20"/>
      <c r="D49" s="83"/>
      <c r="E49" s="84"/>
      <c r="G49" s="20"/>
      <c r="H49" s="21"/>
      <c r="I49" s="20"/>
      <c r="J49" s="8"/>
      <c r="K49" s="8"/>
      <c r="L49" s="8"/>
      <c r="M49" s="20"/>
      <c r="N49" s="20"/>
      <c r="O49" s="20"/>
      <c r="P49" s="20"/>
      <c r="Q49" s="131"/>
      <c r="R49" s="131"/>
      <c r="S49" s="131"/>
      <c r="T49" s="131"/>
      <c r="U49" s="131"/>
      <c r="V49" s="20"/>
      <c r="W49" s="83"/>
      <c r="X49" s="20"/>
      <c r="Y49" s="65"/>
      <c r="Z49" s="65"/>
      <c r="AA49" s="65"/>
      <c r="AB49" s="65"/>
      <c r="AC49" s="65"/>
      <c r="AD49" s="65"/>
    </row>
    <row r="50" spans="1:30" x14ac:dyDescent="0.25">
      <c r="A50" s="4"/>
      <c r="B50" s="83"/>
      <c r="C50" s="20"/>
      <c r="D50" s="83"/>
      <c r="E50" s="84"/>
      <c r="G50" s="20"/>
      <c r="H50" s="21"/>
      <c r="I50" s="20"/>
      <c r="J50" s="8"/>
      <c r="K50" s="8"/>
      <c r="L50" s="8"/>
      <c r="M50" s="20"/>
      <c r="N50" s="20"/>
      <c r="O50" s="20"/>
      <c r="P50" s="20"/>
      <c r="Q50" s="131"/>
      <c r="R50" s="131"/>
      <c r="S50" s="131"/>
      <c r="T50" s="131"/>
      <c r="U50" s="131"/>
      <c r="V50" s="20"/>
      <c r="W50" s="83"/>
      <c r="X50" s="20"/>
      <c r="Y50" s="65"/>
      <c r="Z50" s="65"/>
      <c r="AA50" s="65"/>
      <c r="AB50" s="65"/>
      <c r="AC50" s="65"/>
      <c r="AD50" s="65"/>
    </row>
    <row r="51" spans="1:30" x14ac:dyDescent="0.25">
      <c r="A51" s="4"/>
      <c r="B51" s="83"/>
      <c r="C51" s="20"/>
      <c r="D51" s="83"/>
      <c r="E51" s="84"/>
      <c r="G51" s="20"/>
      <c r="H51" s="21"/>
      <c r="I51" s="20"/>
      <c r="J51" s="8"/>
      <c r="K51" s="8"/>
      <c r="L51" s="8"/>
      <c r="M51" s="20"/>
      <c r="N51" s="20"/>
      <c r="O51" s="20"/>
      <c r="P51" s="20"/>
      <c r="Q51" s="131"/>
      <c r="R51" s="131"/>
      <c r="S51" s="131"/>
      <c r="T51" s="131"/>
      <c r="U51" s="131"/>
      <c r="V51" s="20"/>
      <c r="W51" s="83"/>
      <c r="X51" s="20"/>
      <c r="Y51" s="65"/>
      <c r="Z51" s="65"/>
      <c r="AA51" s="65"/>
      <c r="AB51" s="65"/>
      <c r="AC51" s="65"/>
      <c r="AD51" s="65"/>
    </row>
    <row r="52" spans="1:30" x14ac:dyDescent="0.25">
      <c r="A52" s="4"/>
      <c r="B52" s="83"/>
      <c r="C52" s="20"/>
      <c r="D52" s="83"/>
      <c r="E52" s="84"/>
      <c r="G52" s="20"/>
      <c r="H52" s="21"/>
      <c r="I52" s="20"/>
      <c r="J52" s="8"/>
      <c r="K52" s="8"/>
      <c r="L52" s="8"/>
      <c r="M52" s="20"/>
      <c r="N52" s="20"/>
      <c r="O52" s="20"/>
      <c r="P52" s="20"/>
      <c r="Q52" s="131"/>
      <c r="R52" s="131"/>
      <c r="S52" s="131"/>
      <c r="T52" s="131"/>
      <c r="U52" s="131"/>
      <c r="V52" s="20"/>
      <c r="W52" s="83"/>
      <c r="X52" s="20"/>
      <c r="Y52" s="65"/>
      <c r="Z52" s="65"/>
      <c r="AA52" s="65"/>
      <c r="AB52" s="65"/>
      <c r="AC52" s="65"/>
      <c r="AD52" s="65"/>
    </row>
    <row r="53" spans="1:30" x14ac:dyDescent="0.25">
      <c r="A53" s="4"/>
      <c r="B53" s="83"/>
      <c r="C53" s="20"/>
      <c r="D53" s="83"/>
      <c r="E53" s="84"/>
      <c r="G53" s="20"/>
      <c r="H53" s="21"/>
      <c r="I53" s="20"/>
      <c r="J53" s="8"/>
      <c r="K53" s="8"/>
      <c r="L53" s="8"/>
      <c r="M53" s="20"/>
      <c r="N53" s="20"/>
      <c r="O53" s="20"/>
      <c r="P53" s="20"/>
      <c r="Q53" s="131"/>
      <c r="R53" s="131"/>
      <c r="S53" s="131"/>
      <c r="T53" s="131"/>
      <c r="U53" s="131"/>
      <c r="V53" s="20"/>
      <c r="W53" s="83"/>
      <c r="X53" s="20"/>
      <c r="Y53" s="65"/>
      <c r="Z53" s="65"/>
      <c r="AA53" s="65"/>
      <c r="AB53" s="65"/>
      <c r="AC53" s="65"/>
      <c r="AD53" s="65"/>
    </row>
    <row r="54" spans="1:30" x14ac:dyDescent="0.25">
      <c r="A54" s="4"/>
      <c r="B54" s="83"/>
      <c r="C54" s="20"/>
      <c r="D54" s="83"/>
      <c r="E54" s="84"/>
      <c r="G54" s="20"/>
      <c r="H54" s="21"/>
      <c r="I54" s="20"/>
      <c r="J54" s="8"/>
      <c r="K54" s="8"/>
      <c r="L54" s="8"/>
      <c r="M54" s="20"/>
      <c r="N54" s="20"/>
      <c r="O54" s="20"/>
      <c r="P54" s="20"/>
      <c r="Q54" s="131"/>
      <c r="R54" s="131"/>
      <c r="S54" s="131"/>
      <c r="T54" s="131"/>
      <c r="U54" s="131"/>
      <c r="V54" s="20"/>
      <c r="W54" s="83"/>
      <c r="X54" s="20"/>
      <c r="Y54" s="65"/>
      <c r="Z54" s="65"/>
      <c r="AA54" s="65"/>
      <c r="AB54" s="65"/>
      <c r="AC54" s="65"/>
      <c r="AD54" s="65"/>
    </row>
    <row r="55" spans="1:30" x14ac:dyDescent="0.25">
      <c r="A55" s="4"/>
      <c r="B55" s="83"/>
      <c r="C55" s="20"/>
      <c r="D55" s="83"/>
      <c r="E55" s="84"/>
      <c r="G55" s="20"/>
      <c r="H55" s="21"/>
      <c r="I55" s="20"/>
      <c r="J55" s="8"/>
      <c r="K55" s="8"/>
      <c r="L55" s="8"/>
      <c r="M55" s="20"/>
      <c r="N55" s="20"/>
      <c r="O55" s="20"/>
      <c r="P55" s="20"/>
      <c r="Q55" s="131"/>
      <c r="R55" s="131"/>
      <c r="S55" s="131"/>
      <c r="T55" s="131"/>
      <c r="U55" s="131"/>
      <c r="V55" s="20"/>
      <c r="W55" s="83"/>
      <c r="X55" s="20"/>
      <c r="Y55" s="65"/>
      <c r="Z55" s="65"/>
      <c r="AA55" s="65"/>
      <c r="AB55" s="65"/>
      <c r="AC55" s="65"/>
      <c r="AD55" s="65"/>
    </row>
    <row r="56" spans="1:30" x14ac:dyDescent="0.25">
      <c r="A56" s="4"/>
      <c r="B56" s="83"/>
      <c r="C56" s="20"/>
      <c r="D56" s="83"/>
      <c r="E56" s="84"/>
      <c r="G56" s="20"/>
      <c r="H56" s="21"/>
      <c r="I56" s="20"/>
      <c r="J56" s="8"/>
      <c r="K56" s="8"/>
      <c r="L56" s="8"/>
      <c r="M56" s="20"/>
      <c r="N56" s="20"/>
      <c r="O56" s="20"/>
      <c r="P56" s="20"/>
      <c r="Q56" s="131"/>
      <c r="R56" s="131"/>
      <c r="S56" s="131"/>
      <c r="T56" s="131"/>
      <c r="U56" s="131"/>
      <c r="V56" s="20"/>
      <c r="W56" s="83"/>
      <c r="X56" s="20"/>
      <c r="Y56" s="65"/>
      <c r="Z56" s="65"/>
      <c r="AA56" s="65"/>
      <c r="AB56" s="65"/>
      <c r="AC56" s="65"/>
      <c r="AD56" s="65"/>
    </row>
    <row r="57" spans="1:30" x14ac:dyDescent="0.25">
      <c r="A57" s="4"/>
      <c r="B57" s="83"/>
      <c r="C57" s="20"/>
      <c r="D57" s="83"/>
      <c r="E57" s="84"/>
      <c r="G57" s="20"/>
      <c r="H57" s="21"/>
      <c r="I57" s="20"/>
      <c r="J57" s="8"/>
      <c r="K57" s="8"/>
      <c r="L57" s="8"/>
      <c r="M57" s="20"/>
      <c r="N57" s="20"/>
      <c r="O57" s="20"/>
      <c r="P57" s="20"/>
      <c r="Q57" s="131"/>
      <c r="R57" s="131"/>
      <c r="S57" s="131"/>
      <c r="T57" s="131"/>
      <c r="U57" s="131"/>
      <c r="V57" s="20"/>
      <c r="W57" s="83"/>
      <c r="X57" s="20"/>
      <c r="Y57" s="65"/>
      <c r="Z57" s="65"/>
      <c r="AA57" s="65"/>
      <c r="AB57" s="65"/>
      <c r="AC57" s="65"/>
      <c r="AD57" s="65"/>
    </row>
    <row r="58" spans="1:30" x14ac:dyDescent="0.25">
      <c r="A58" s="4"/>
      <c r="B58" s="83"/>
      <c r="C58" s="20"/>
      <c r="D58" s="83"/>
      <c r="E58" s="84"/>
      <c r="G58" s="20"/>
      <c r="H58" s="21"/>
      <c r="I58" s="20"/>
      <c r="J58" s="8"/>
      <c r="K58" s="8"/>
      <c r="L58" s="8"/>
      <c r="M58" s="20"/>
      <c r="N58" s="20"/>
      <c r="O58" s="20"/>
      <c r="P58" s="20"/>
      <c r="Q58" s="131"/>
      <c r="R58" s="131"/>
      <c r="S58" s="131"/>
      <c r="T58" s="131"/>
      <c r="U58" s="131"/>
      <c r="V58" s="20"/>
      <c r="W58" s="83"/>
      <c r="X58" s="20"/>
      <c r="Y58" s="65"/>
      <c r="Z58" s="65"/>
      <c r="AA58" s="65"/>
      <c r="AB58" s="65"/>
      <c r="AC58" s="65"/>
      <c r="AD58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2020-09-05T07:27:13Z</dcterms:modified>
</cp:coreProperties>
</file>