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3" i="2" l="1"/>
  <c r="K15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V9" i="2" s="1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l="1"/>
  <c r="AR9" i="2"/>
  <c r="K14" i="2"/>
  <c r="F14" i="2"/>
  <c r="L14" i="2" s="1"/>
  <c r="H14" i="2"/>
  <c r="J15" i="2"/>
  <c r="O14" i="2"/>
  <c r="J14" i="2"/>
  <c r="N14" i="2"/>
  <c r="M14" i="2"/>
  <c r="H15" i="2"/>
  <c r="AF9" i="2"/>
  <c r="E15" i="2" l="1"/>
  <c r="O15" i="2" s="1"/>
  <c r="O13" i="2"/>
  <c r="M13" i="2"/>
  <c r="N13" i="2"/>
  <c r="L13" i="2"/>
  <c r="F15" i="2"/>
  <c r="M15" i="2" l="1"/>
  <c r="L15" i="2"/>
  <c r="N15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<sst xmlns="http://schemas.openxmlformats.org/spreadsheetml/2006/main" count="78" uniqueCount="34">
  <si>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</si>
  <si>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</si>
  <si>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</si>
  <si>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</si>
  <si>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</si>
  <si>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</si>
  <si>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</si>
  <si>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</si>
  <si>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</si>
  <si>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</si>
  <si>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</si>
  <si>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</si>
  <si>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</si>
  <si>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Lippo = Oulun Lippo  (1955)</t>
  </si>
  <si>
    <t>YKKÖSPESIS</t>
  </si>
  <si>
    <t>KiimU = Kiimingin Urheilijat  (1938)</t>
  </si>
  <si>
    <t>OjKi = Oulujoen Kiekko (1906)</t>
  </si>
  <si>
    <t>1.</t>
  </si>
  <si>
    <t>KiimU</t>
  </si>
  <si>
    <t>Ville Patala</t>
  </si>
  <si>
    <t>8.</t>
  </si>
  <si>
    <t>5.</t>
  </si>
  <si>
    <t>OjKi</t>
  </si>
  <si>
    <t>13.3.1988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</si>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</sst>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19</v>
      </c>
      <c r="C1" s="3"/>
      <c r="D1" s="4"/>
      <c r="E1" s="5" t="s">
        <v>23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24</v>
      </c>
      <c r="M2" s="10"/>
      <c r="N2" s="10"/>
      <c r="O2" s="17"/>
      <c r="P2" s="15"/>
      <c r="Q2" s="18" t="s">
        <v>25</v>
      </c>
      <c r="R2" s="10"/>
      <c r="S2" s="10"/>
      <c r="T2" s="10"/>
      <c r="U2" s="16"/>
      <c r="V2" s="17"/>
      <c r="W2" s="15"/>
      <c r="X2" s="41" t="s">
        <v>26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27</v>
      </c>
      <c r="AI2" s="10"/>
      <c r="AJ2" s="10"/>
      <c r="AK2" s="17"/>
      <c r="AL2" s="15"/>
      <c r="AM2" s="18" t="s">
        <v>25</v>
      </c>
      <c r="AN2" s="10"/>
      <c r="AO2" s="10"/>
      <c r="AP2" s="10"/>
      <c r="AQ2" s="16"/>
      <c r="AR2" s="17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2005</v>
      </c>
      <c r="Y4" s="23" t="s">
        <v>20</v>
      </c>
      <c r="Z4" s="2" t="s">
        <v>18</v>
      </c>
      <c r="AA4" s="23">
        <v>15</v>
      </c>
      <c r="AB4" s="23">
        <v>0</v>
      </c>
      <c r="AC4" s="23">
        <v>3</v>
      </c>
      <c r="AD4" s="23">
        <v>2</v>
      </c>
      <c r="AE4" s="23">
        <v>19</v>
      </c>
      <c r="AF4" s="30">
        <v>0.30149999999999999</v>
      </c>
      <c r="AG4" s="68">
        <v>63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2006</v>
      </c>
      <c r="C5" s="23"/>
      <c r="D5" s="2" t="s">
        <v>18</v>
      </c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>
        <v>2</v>
      </c>
      <c r="R5" s="23">
        <v>0</v>
      </c>
      <c r="S5" s="36">
        <v>1</v>
      </c>
      <c r="T5" s="23">
        <v>0</v>
      </c>
      <c r="U5" s="23">
        <v>2</v>
      </c>
      <c r="V5" s="47">
        <v>0.16700000000000001</v>
      </c>
      <c r="W5" s="22">
        <v>12</v>
      </c>
      <c r="X5" s="23">
        <v>2006</v>
      </c>
      <c r="Y5" s="23" t="s">
        <v>17</v>
      </c>
      <c r="Z5" s="2" t="s">
        <v>18</v>
      </c>
      <c r="AA5" s="23">
        <v>10</v>
      </c>
      <c r="AB5" s="23">
        <v>0</v>
      </c>
      <c r="AC5" s="23">
        <v>6</v>
      </c>
      <c r="AD5" s="23">
        <v>1</v>
      </c>
      <c r="AE5" s="23">
        <v>13</v>
      </c>
      <c r="AF5" s="30">
        <v>0.32500000000000001</v>
      </c>
      <c r="AG5" s="68">
        <v>40</v>
      </c>
      <c r="AH5" s="14"/>
      <c r="AI5" s="14"/>
      <c r="AJ5" s="14"/>
      <c r="AK5" s="14"/>
      <c r="AL5" s="19"/>
      <c r="AM5" s="23">
        <v>2</v>
      </c>
      <c r="AN5" s="23">
        <v>0</v>
      </c>
      <c r="AO5" s="23">
        <v>0</v>
      </c>
      <c r="AP5" s="23">
        <v>0</v>
      </c>
      <c r="AQ5" s="23">
        <v>1</v>
      </c>
      <c r="AR5" s="48">
        <v>0.1666</v>
      </c>
      <c r="AS5" s="1">
        <v>6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0"/>
      <c r="AG6" s="68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6"/>
      <c r="I7" s="23"/>
      <c r="J7" s="45"/>
      <c r="K7" s="22"/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>
        <v>2010</v>
      </c>
      <c r="Y7" s="23" t="s">
        <v>17</v>
      </c>
      <c r="Z7" s="2" t="s">
        <v>22</v>
      </c>
      <c r="AA7" s="23">
        <v>11</v>
      </c>
      <c r="AB7" s="23">
        <v>0</v>
      </c>
      <c r="AC7" s="23">
        <v>4</v>
      </c>
      <c r="AD7" s="23">
        <v>1</v>
      </c>
      <c r="AE7" s="23">
        <v>30</v>
      </c>
      <c r="AF7" s="30">
        <v>0.53569999999999995</v>
      </c>
      <c r="AG7" s="68">
        <v>56</v>
      </c>
      <c r="AH7" s="14"/>
      <c r="AI7" s="14"/>
      <c r="AJ7" s="14"/>
      <c r="AK7" s="14"/>
      <c r="AL7" s="19"/>
      <c r="AM7" s="23">
        <v>6</v>
      </c>
      <c r="AN7" s="23">
        <v>0</v>
      </c>
      <c r="AO7" s="23">
        <v>3</v>
      </c>
      <c r="AP7" s="23">
        <v>1</v>
      </c>
      <c r="AQ7" s="23">
        <v>11</v>
      </c>
      <c r="AR7" s="48">
        <v>0.3548</v>
      </c>
      <c r="AS7" s="1">
        <v>31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>
        <v>2011</v>
      </c>
      <c r="Y8" s="23" t="s">
        <v>21</v>
      </c>
      <c r="Z8" s="2" t="s">
        <v>18</v>
      </c>
      <c r="AA8" s="23">
        <v>15</v>
      </c>
      <c r="AB8" s="23">
        <v>0</v>
      </c>
      <c r="AC8" s="23">
        <v>2</v>
      </c>
      <c r="AD8" s="23">
        <v>1</v>
      </c>
      <c r="AE8" s="23">
        <v>23</v>
      </c>
      <c r="AF8" s="30">
        <v>0.37090000000000001</v>
      </c>
      <c r="AG8" s="68">
        <v>62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37" t="s">
        <v>29</v>
      </c>
      <c r="C9" s="49"/>
      <c r="D9" s="50"/>
      <c r="E9" s="51">
        <f>SUM(E4:E8)</f>
        <v>0</v>
      </c>
      <c r="F9" s="51">
        <f>SUM(F4:F8)</f>
        <v>0</v>
      </c>
      <c r="G9" s="51">
        <f>SUM(G4:G8)</f>
        <v>0</v>
      </c>
      <c r="H9" s="51">
        <f>SUM(H4:H8)</f>
        <v>0</v>
      </c>
      <c r="I9" s="51">
        <f>SUM(I4:I8)</f>
        <v>0</v>
      </c>
      <c r="J9" s="52">
        <v>0</v>
      </c>
      <c r="K9" s="40">
        <f>SUM(K4:K8)</f>
        <v>0</v>
      </c>
      <c r="L9" s="18"/>
      <c r="M9" s="16"/>
      <c r="N9" s="53"/>
      <c r="O9" s="54"/>
      <c r="P9" s="19"/>
      <c r="Q9" s="51">
        <f>SUM(Q4:Q8)</f>
        <v>2</v>
      </c>
      <c r="R9" s="51">
        <f>SUM(R4:R8)</f>
        <v>0</v>
      </c>
      <c r="S9" s="51">
        <f>SUM(S4:S8)</f>
        <v>1</v>
      </c>
      <c r="T9" s="51">
        <f>SUM(T4:T8)</f>
        <v>0</v>
      </c>
      <c r="U9" s="51">
        <f>SUM(U4:U8)</f>
        <v>2</v>
      </c>
      <c r="V9" s="52">
        <f>PRODUCT(U9/W9)</f>
        <v>0.16666666666666666</v>
      </c>
      <c r="W9" s="40">
        <f>SUM(W4:W8)</f>
        <v>12</v>
      </c>
      <c r="X9" s="12" t="s">
        <v>29</v>
      </c>
      <c r="Y9" s="13"/>
      <c r="Z9" s="11"/>
      <c r="AA9" s="51">
        <f>SUM(AA4:AA8)</f>
        <v>51</v>
      </c>
      <c r="AB9" s="51">
        <f>SUM(AB4:AB8)</f>
        <v>0</v>
      </c>
      <c r="AC9" s="51">
        <f>SUM(AC4:AC8)</f>
        <v>15</v>
      </c>
      <c r="AD9" s="51">
        <f>SUM(AD4:AD8)</f>
        <v>5</v>
      </c>
      <c r="AE9" s="51">
        <f>SUM(AE4:AE8)</f>
        <v>85</v>
      </c>
      <c r="AF9" s="52">
        <f>PRODUCT(AE9/AG9)</f>
        <v>0.38461538461538464</v>
      </c>
      <c r="AG9" s="40">
        <f>SUM(AG4:AG8)</f>
        <v>221</v>
      </c>
      <c r="AH9" s="18"/>
      <c r="AI9" s="16"/>
      <c r="AJ9" s="53"/>
      <c r="AK9" s="54"/>
      <c r="AL9" s="19"/>
      <c r="AM9" s="51">
        <f>SUM(AM4:AM8)</f>
        <v>8</v>
      </c>
      <c r="AN9" s="51">
        <f>SUM(AN4:AN8)</f>
        <v>0</v>
      </c>
      <c r="AO9" s="51">
        <f>SUM(AO4:AO8)</f>
        <v>3</v>
      </c>
      <c r="AP9" s="51">
        <f>SUM(AP4:AP8)</f>
        <v>1</v>
      </c>
      <c r="AQ9" s="51">
        <f>SUM(AQ4:AQ8)</f>
        <v>12</v>
      </c>
      <c r="AR9" s="52">
        <f>PRODUCT(AQ9/AS9)</f>
        <v>0.32432432432432434</v>
      </c>
      <c r="AS9" s="44">
        <f>SUM(AS4:AS8)</f>
        <v>37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2"/>
      <c r="L10" s="19"/>
      <c r="M10" s="19"/>
      <c r="N10" s="19"/>
      <c r="O10" s="19"/>
      <c r="P10" s="25"/>
      <c r="Q10" s="25"/>
      <c r="R10" s="27"/>
      <c r="S10" s="25"/>
      <c r="T10" s="25"/>
      <c r="U10" s="19"/>
      <c r="V10" s="19"/>
      <c r="W10" s="22"/>
      <c r="X10" s="25"/>
      <c r="Y10" s="25"/>
      <c r="Z10" s="25"/>
      <c r="AA10" s="25"/>
      <c r="AB10" s="25"/>
      <c r="AC10" s="25"/>
      <c r="AD10" s="25"/>
      <c r="AE10" s="25"/>
      <c r="AF10" s="26"/>
      <c r="AG10" s="22"/>
      <c r="AH10" s="19"/>
      <c r="AI10" s="19"/>
      <c r="AJ10" s="19"/>
      <c r="AK10" s="19"/>
      <c r="AL10" s="25"/>
      <c r="AM10" s="25"/>
      <c r="AN10" s="27"/>
      <c r="AO10" s="25"/>
      <c r="AP10" s="25"/>
      <c r="AQ10" s="19"/>
      <c r="AR10" s="19"/>
      <c r="AS10" s="22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5" t="s">
        <v>30</v>
      </c>
      <c r="C11" s="56"/>
      <c r="D11" s="57"/>
      <c r="E11" s="11" t="s">
        <v>2</v>
      </c>
      <c r="F11" s="14" t="s">
        <v>6</v>
      </c>
      <c r="G11" s="11" t="s">
        <v>4</v>
      </c>
      <c r="H11" s="14" t="s">
        <v>5</v>
      </c>
      <c r="I11" s="14" t="s">
        <v>8</v>
      </c>
      <c r="J11" s="14" t="s">
        <v>9</v>
      </c>
      <c r="K11" s="19"/>
      <c r="L11" s="14" t="s">
        <v>10</v>
      </c>
      <c r="M11" s="14" t="s">
        <v>11</v>
      </c>
      <c r="N11" s="14" t="s">
        <v>31</v>
      </c>
      <c r="O11" s="14" t="s">
        <v>32</v>
      </c>
      <c r="Q11" s="27"/>
      <c r="R11" s="27" t="s">
        <v>12</v>
      </c>
      <c r="S11" s="27"/>
      <c r="T11" s="25" t="s">
        <v>13</v>
      </c>
      <c r="U11" s="19"/>
      <c r="V11" s="22"/>
      <c r="W11" s="22"/>
      <c r="X11" s="58"/>
      <c r="Y11" s="58"/>
      <c r="Z11" s="58"/>
      <c r="AA11" s="58"/>
      <c r="AB11" s="58"/>
      <c r="AC11" s="27"/>
      <c r="AD11" s="27"/>
      <c r="AE11" s="27"/>
      <c r="AF11" s="25"/>
      <c r="AG11" s="25"/>
      <c r="AH11" s="25"/>
      <c r="AI11" s="25"/>
      <c r="AJ11" s="25"/>
      <c r="AK11" s="25"/>
      <c r="AM11" s="22"/>
      <c r="AN11" s="58"/>
      <c r="AO11" s="58"/>
      <c r="AP11" s="58"/>
      <c r="AQ11" s="58"/>
      <c r="AR11" s="58"/>
      <c r="AS11" s="58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33</v>
      </c>
      <c r="C12" s="8"/>
      <c r="D12" s="29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5">
        <v>0</v>
      </c>
      <c r="L12" s="61">
        <v>0</v>
      </c>
      <c r="M12" s="61">
        <v>0</v>
      </c>
      <c r="N12" s="61">
        <v>0</v>
      </c>
      <c r="O12" s="61">
        <v>0</v>
      </c>
      <c r="Q12" s="27"/>
      <c r="R12" s="27"/>
      <c r="S12" s="27"/>
      <c r="T12" s="25" t="s">
        <v>15</v>
      </c>
      <c r="U12" s="25"/>
      <c r="V12" s="25"/>
      <c r="W12" s="25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2" t="s">
        <v>14</v>
      </c>
      <c r="C13" s="63"/>
      <c r="D13" s="64"/>
      <c r="E13" s="59">
        <f>PRODUCT(E9+Q9)</f>
        <v>2</v>
      </c>
      <c r="F13" s="59">
        <f>PRODUCT(F9+R9)</f>
        <v>0</v>
      </c>
      <c r="G13" s="59">
        <f>PRODUCT(G9+S9)</f>
        <v>1</v>
      </c>
      <c r="H13" s="59">
        <f>PRODUCT(H9+T9)</f>
        <v>0</v>
      </c>
      <c r="I13" s="59">
        <f>PRODUCT(I9+U9)</f>
        <v>2</v>
      </c>
      <c r="J13" s="60">
        <f>PRODUCT(I13/K13)</f>
        <v>0.16666666666666666</v>
      </c>
      <c r="K13" s="25">
        <f>PRODUCT(K9+W9)</f>
        <v>12</v>
      </c>
      <c r="L13" s="61">
        <f>PRODUCT((F13+G13)/E13)</f>
        <v>0.5</v>
      </c>
      <c r="M13" s="61">
        <f>PRODUCT(H13/E13)</f>
        <v>0</v>
      </c>
      <c r="N13" s="61">
        <f>PRODUCT((F13+G13+H13)/E13)</f>
        <v>0.5</v>
      </c>
      <c r="O13" s="61">
        <f>PRODUCT(I13/E13)</f>
        <v>1</v>
      </c>
      <c r="Q13" s="27"/>
      <c r="R13" s="27"/>
      <c r="S13" s="27"/>
      <c r="T13" s="25" t="s">
        <v>16</v>
      </c>
      <c r="U13" s="25"/>
      <c r="V13" s="25"/>
      <c r="W13" s="25"/>
      <c r="X13" s="25"/>
      <c r="Y13" s="25"/>
      <c r="Z13" s="25"/>
      <c r="AA13" s="25"/>
      <c r="AB13" s="25"/>
      <c r="AC13" s="27"/>
      <c r="AD13" s="27"/>
      <c r="AE13" s="27"/>
      <c r="AF13" s="27"/>
      <c r="AG13" s="27"/>
      <c r="AH13" s="27"/>
      <c r="AI13" s="27"/>
      <c r="AJ13" s="27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1" t="s">
        <v>26</v>
      </c>
      <c r="C14" s="20"/>
      <c r="D14" s="31"/>
      <c r="E14" s="59">
        <f>PRODUCT(AA9+AM9)</f>
        <v>59</v>
      </c>
      <c r="F14" s="59">
        <f>PRODUCT(AB9+AN9)</f>
        <v>0</v>
      </c>
      <c r="G14" s="59">
        <f>PRODUCT(AC9+AO9)</f>
        <v>18</v>
      </c>
      <c r="H14" s="59">
        <f>PRODUCT(AD9+AP9)</f>
        <v>6</v>
      </c>
      <c r="I14" s="59">
        <f>PRODUCT(AE9+AQ9)</f>
        <v>97</v>
      </c>
      <c r="J14" s="60">
        <f>PRODUCT(I14/K14)</f>
        <v>0.37596899224806202</v>
      </c>
      <c r="K14" s="19">
        <f>PRODUCT(AG9+AS9)</f>
        <v>258</v>
      </c>
      <c r="L14" s="61">
        <f>PRODUCT((F14+G14)/E14)</f>
        <v>0.30508474576271188</v>
      </c>
      <c r="M14" s="61">
        <f>PRODUCT(H14/E14)</f>
        <v>0.10169491525423729</v>
      </c>
      <c r="N14" s="61">
        <f>PRODUCT((F14+G14+H14)/E14)</f>
        <v>0.40677966101694918</v>
      </c>
      <c r="O14" s="61">
        <f>PRODUCT(I14/E14)</f>
        <v>1.6440677966101696</v>
      </c>
      <c r="Q14" s="27"/>
      <c r="R14" s="27"/>
      <c r="S14" s="25"/>
      <c r="T14" s="19"/>
      <c r="U14" s="19"/>
      <c r="V14" s="19"/>
      <c r="W14" s="25"/>
      <c r="X14" s="25"/>
      <c r="Y14" s="25"/>
      <c r="Z14" s="25"/>
      <c r="AA14" s="25"/>
      <c r="AB14" s="25"/>
      <c r="AC14" s="27"/>
      <c r="AD14" s="27"/>
      <c r="AE14" s="27"/>
      <c r="AF14" s="27"/>
      <c r="AG14" s="27"/>
      <c r="AH14" s="27"/>
      <c r="AI14" s="27"/>
      <c r="AJ14" s="27"/>
      <c r="AK14" s="25"/>
      <c r="AL14" s="19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5" t="s">
        <v>29</v>
      </c>
      <c r="C15" s="66"/>
      <c r="D15" s="67"/>
      <c r="E15" s="59">
        <f>SUM(E12:E14)</f>
        <v>61</v>
      </c>
      <c r="F15" s="59">
        <f t="shared" ref="F15:I15" si="0">SUM(F12:F14)</f>
        <v>0</v>
      </c>
      <c r="G15" s="59">
        <f t="shared" si="0"/>
        <v>19</v>
      </c>
      <c r="H15" s="59">
        <f t="shared" si="0"/>
        <v>6</v>
      </c>
      <c r="I15" s="59">
        <f t="shared" si="0"/>
        <v>99</v>
      </c>
      <c r="J15" s="60">
        <f>PRODUCT(I15/K15)</f>
        <v>0.36666666666666664</v>
      </c>
      <c r="K15" s="25">
        <f>SUM(K12:K14)</f>
        <v>270</v>
      </c>
      <c r="L15" s="61">
        <f>PRODUCT((F15+G15)/E15)</f>
        <v>0.31147540983606559</v>
      </c>
      <c r="M15" s="61">
        <f>PRODUCT(H15/E15)</f>
        <v>9.8360655737704916E-2</v>
      </c>
      <c r="N15" s="61">
        <f>PRODUCT((F15+G15+H15)/E15)</f>
        <v>0.4098360655737705</v>
      </c>
      <c r="O15" s="61">
        <f>PRODUCT(I15/E15)</f>
        <v>1.6229508196721312</v>
      </c>
      <c r="Q15" s="19"/>
      <c r="R15" s="19"/>
      <c r="S15" s="19"/>
      <c r="T15" s="19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7"/>
      <c r="AF15" s="27"/>
      <c r="AG15" s="27"/>
      <c r="AH15" s="27"/>
      <c r="AI15" s="27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9"/>
      <c r="F16" s="19"/>
      <c r="G16" s="19"/>
      <c r="H16" s="19"/>
      <c r="I16" s="19"/>
      <c r="J16" s="25"/>
      <c r="K16" s="25"/>
      <c r="L16" s="19"/>
      <c r="M16" s="19"/>
      <c r="N16" s="19"/>
      <c r="O16" s="19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7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1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7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1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7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1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7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7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7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7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7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7"/>
      <c r="AK174" s="25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7"/>
      <c r="AK175" s="25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7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7"/>
      <c r="AK177" s="25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19"/>
      <c r="AL180" s="19"/>
    </row>
    <row r="181" spans="12:38" x14ac:dyDescent="0.25">
      <c r="R181" s="22"/>
      <c r="S181" s="2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2:38" x14ac:dyDescent="0.25">
      <c r="R182" s="22"/>
      <c r="S182" s="22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2:38" x14ac:dyDescent="0.25">
      <c r="R183" s="22"/>
      <c r="S183" s="22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L184"/>
      <c r="M184"/>
      <c r="N184"/>
      <c r="O184"/>
      <c r="P184"/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2018-11-09T23:16:44Z</dcterms:modified>
</cp:coreProperties>
</file>