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O13" i="1"/>
  <c r="O12" i="1"/>
  <c r="O11" i="1"/>
  <c r="O10" i="1"/>
  <c r="M10" i="1"/>
  <c r="O9" i="1"/>
  <c r="M9" i="1"/>
  <c r="O8" i="1"/>
  <c r="O14" i="1" s="1"/>
  <c r="M8" i="1"/>
  <c r="M6" i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R14" i="1"/>
  <c r="Q14" i="1"/>
  <c r="P14" i="1"/>
  <c r="L14" i="1"/>
  <c r="K14" i="1"/>
  <c r="J14" i="1"/>
  <c r="I14" i="1"/>
  <c r="I18" i="1" s="1"/>
  <c r="I21" i="1" s="1"/>
  <c r="M21" i="1" s="1"/>
  <c r="H14" i="1"/>
  <c r="H18" i="1" s="1"/>
  <c r="G14" i="1"/>
  <c r="G18" i="1" s="1"/>
  <c r="G21" i="1" s="1"/>
  <c r="F14" i="1"/>
  <c r="F18" i="1" s="1"/>
  <c r="E14" i="1"/>
  <c r="E18" i="1"/>
  <c r="E21" i="1" s="1"/>
  <c r="H21" i="1" l="1"/>
  <c r="L18" i="1"/>
  <c r="L21" i="1"/>
  <c r="D15" i="1"/>
  <c r="K18" i="1"/>
  <c r="F21" i="1"/>
  <c r="K21" i="1" s="1"/>
  <c r="N14" i="1"/>
  <c r="O18" i="1"/>
  <c r="O21" i="1" s="1"/>
  <c r="M18" i="1"/>
</calcChain>
</file>

<file path=xl/sharedStrings.xml><?xml version="1.0" encoding="utf-8"?>
<sst xmlns="http://schemas.openxmlformats.org/spreadsheetml/2006/main" count="86" uniqueCount="55">
  <si>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</si>
  <si>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</si>
  <si>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</si>
  <si>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</si>
  <si>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</si>
  <si>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</si>
  <si>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</si>
  <si>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</si>
  <si>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</si>
  <si>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</si>
  <si>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</si>
  <si>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</si>
  <si>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</si>
  <si>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</si>
  <si>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</si>
  <si>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</si>
  <si>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</si>
  <si>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</si>
  <si>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</si>
  <si>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</si>
  <si>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</si>
  <si>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</si>
  <si>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</si>
  <si>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</si>
  <si>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</si>
  <si>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</si>
  <si>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</si>
  <si>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</si>
  <si>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</si>
  <si>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</si>
  <si>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</si>
  <si>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</si>
  <si>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</si>
  <si>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</si>
  <si>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</si>
  <si>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KPK = Keravan Pallokerho  (1960)</t>
  </si>
  <si>
    <t>10.</t>
  </si>
  <si>
    <t>KPK</t>
  </si>
  <si>
    <t>----</t>
  </si>
  <si>
    <t>9.</t>
  </si>
  <si>
    <t>8.</t>
  </si>
  <si>
    <t>Tahko</t>
  </si>
  <si>
    <t>superpesiskarsinta</t>
  </si>
  <si>
    <t>Roihu</t>
  </si>
  <si>
    <t>play off</t>
  </si>
  <si>
    <t>Roihu = Roihu, Helsinki  (1957)</t>
  </si>
  <si>
    <t>Tahko = Hyvinkään Tahko  (1915)</t>
  </si>
  <si>
    <t>18.3.1971</t>
  </si>
  <si>
    <t>Pia Parviainen</t>
  </si>
  <si>
    <t>ENSIMMÄISET</t>
  </si>
  <si>
    <t>Ottelu</t>
  </si>
  <si>
    <t>Lyöty juoksu</t>
  </si>
  <si>
    <t>Tuotu juoksu</t>
  </si>
  <si>
    <t>Kunnari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</si>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</sst>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0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36</v>
      </c>
      <c r="D4" s="29" t="s">
        <v>37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v>0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1">
        <v>1987</v>
      </c>
      <c r="C5" s="81"/>
      <c r="D5" s="82"/>
      <c r="E5" s="83"/>
      <c r="F5" s="81"/>
      <c r="G5" s="81"/>
      <c r="H5" s="81"/>
      <c r="I5" s="81"/>
      <c r="J5" s="81"/>
      <c r="K5" s="81"/>
      <c r="L5" s="81"/>
      <c r="M5" s="81"/>
      <c r="N5" s="8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39</v>
      </c>
      <c r="D6" s="29" t="s">
        <v>37</v>
      </c>
      <c r="E6" s="59">
        <v>17</v>
      </c>
      <c r="F6" s="27">
        <v>0</v>
      </c>
      <c r="G6" s="27">
        <v>4</v>
      </c>
      <c r="H6" s="27">
        <v>6</v>
      </c>
      <c r="I6" s="27">
        <v>29</v>
      </c>
      <c r="J6" s="27">
        <v>15</v>
      </c>
      <c r="K6" s="27">
        <v>6</v>
      </c>
      <c r="L6" s="27">
        <v>4</v>
      </c>
      <c r="M6" s="27">
        <f>PRODUCT(F6+G6)</f>
        <v>4</v>
      </c>
      <c r="N6" s="60" t="s">
        <v>38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5">
        <v>1989</v>
      </c>
      <c r="C7" s="85"/>
      <c r="D7" s="86" t="s">
        <v>37</v>
      </c>
      <c r="E7" s="87"/>
      <c r="F7" s="88" t="s">
        <v>54</v>
      </c>
      <c r="G7" s="89"/>
      <c r="H7" s="90"/>
      <c r="I7" s="85"/>
      <c r="J7" s="85"/>
      <c r="K7" s="85"/>
      <c r="L7" s="85"/>
      <c r="M7" s="85"/>
      <c r="N7" s="9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40</v>
      </c>
      <c r="D8" s="29" t="s">
        <v>41</v>
      </c>
      <c r="E8" s="59">
        <v>22</v>
      </c>
      <c r="F8" s="27">
        <v>1</v>
      </c>
      <c r="G8" s="27">
        <v>7</v>
      </c>
      <c r="H8" s="27">
        <v>17</v>
      </c>
      <c r="I8" s="27">
        <v>58</v>
      </c>
      <c r="J8" s="27">
        <v>18</v>
      </c>
      <c r="K8" s="27">
        <v>19</v>
      </c>
      <c r="L8" s="27">
        <v>13</v>
      </c>
      <c r="M8" s="27">
        <f>SUM(F8+G8)</f>
        <v>8</v>
      </c>
      <c r="N8" s="61">
        <v>0.39600000000000002</v>
      </c>
      <c r="O8" s="37">
        <f t="shared" ref="O8:O13" si="0">PRODUCT(I8/N8)</f>
        <v>146.46464646464645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1992</v>
      </c>
      <c r="C9" s="27" t="s">
        <v>39</v>
      </c>
      <c r="D9" s="29" t="s">
        <v>41</v>
      </c>
      <c r="E9" s="59">
        <v>22</v>
      </c>
      <c r="F9" s="27">
        <v>2</v>
      </c>
      <c r="G9" s="27">
        <v>12</v>
      </c>
      <c r="H9" s="27">
        <v>23</v>
      </c>
      <c r="I9" s="27">
        <v>90</v>
      </c>
      <c r="J9" s="27">
        <v>40</v>
      </c>
      <c r="K9" s="27">
        <v>18</v>
      </c>
      <c r="L9" s="27">
        <v>18</v>
      </c>
      <c r="M9" s="27">
        <f>SUM(F9+G9)</f>
        <v>14</v>
      </c>
      <c r="N9" s="61">
        <v>0.58499999999999996</v>
      </c>
      <c r="O9" s="37">
        <f t="shared" si="0"/>
        <v>153.84615384615387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1993</v>
      </c>
      <c r="C10" s="27" t="s">
        <v>36</v>
      </c>
      <c r="D10" s="29" t="s">
        <v>41</v>
      </c>
      <c r="E10" s="59">
        <v>24</v>
      </c>
      <c r="F10" s="27">
        <v>5</v>
      </c>
      <c r="G10" s="27">
        <v>8</v>
      </c>
      <c r="H10" s="27">
        <v>36</v>
      </c>
      <c r="I10" s="27">
        <v>119</v>
      </c>
      <c r="J10" s="27">
        <v>60</v>
      </c>
      <c r="K10" s="27">
        <v>29</v>
      </c>
      <c r="L10" s="27">
        <v>17</v>
      </c>
      <c r="M10" s="27">
        <f>SUM(F10+G10)</f>
        <v>13</v>
      </c>
      <c r="N10" s="61">
        <v>0.61899999999999999</v>
      </c>
      <c r="O10" s="37">
        <f t="shared" si="0"/>
        <v>192.24555735056543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2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1994</v>
      </c>
      <c r="C11" s="27" t="s">
        <v>39</v>
      </c>
      <c r="D11" s="29" t="s">
        <v>41</v>
      </c>
      <c r="E11" s="59">
        <v>24</v>
      </c>
      <c r="F11" s="27">
        <v>2</v>
      </c>
      <c r="G11" s="27">
        <v>6</v>
      </c>
      <c r="H11" s="27">
        <v>18</v>
      </c>
      <c r="I11" s="27">
        <v>94</v>
      </c>
      <c r="J11" s="27">
        <v>31</v>
      </c>
      <c r="K11" s="27">
        <v>31</v>
      </c>
      <c r="L11" s="27">
        <v>24</v>
      </c>
      <c r="M11" s="27">
        <v>8</v>
      </c>
      <c r="N11" s="61">
        <v>0.59099999999999997</v>
      </c>
      <c r="O11" s="37">
        <f t="shared" si="0"/>
        <v>159.05245346869714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1995</v>
      </c>
      <c r="C12" s="27" t="s">
        <v>40</v>
      </c>
      <c r="D12" s="29" t="s">
        <v>43</v>
      </c>
      <c r="E12" s="59">
        <v>22</v>
      </c>
      <c r="F12" s="27">
        <v>0</v>
      </c>
      <c r="G12" s="64">
        <v>5</v>
      </c>
      <c r="H12" s="27">
        <v>4</v>
      </c>
      <c r="I12" s="27">
        <v>65</v>
      </c>
      <c r="J12" s="27">
        <v>21</v>
      </c>
      <c r="K12" s="27">
        <v>24</v>
      </c>
      <c r="L12" s="27">
        <v>15</v>
      </c>
      <c r="M12" s="27">
        <v>5</v>
      </c>
      <c r="N12" s="63">
        <v>0.47099999999999997</v>
      </c>
      <c r="O12" s="37">
        <f t="shared" si="0"/>
        <v>138.00424628450108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1996</v>
      </c>
      <c r="C13" s="27" t="s">
        <v>40</v>
      </c>
      <c r="D13" s="29" t="s">
        <v>43</v>
      </c>
      <c r="E13" s="59">
        <v>15</v>
      </c>
      <c r="F13" s="27">
        <v>0</v>
      </c>
      <c r="G13" s="27">
        <v>5</v>
      </c>
      <c r="H13" s="27">
        <v>3</v>
      </c>
      <c r="I13" s="27">
        <v>21</v>
      </c>
      <c r="J13" s="27">
        <v>5</v>
      </c>
      <c r="K13" s="27">
        <v>5</v>
      </c>
      <c r="L13" s="27">
        <v>6</v>
      </c>
      <c r="M13" s="27">
        <v>5</v>
      </c>
      <c r="N13" s="63">
        <v>0.38900000000000001</v>
      </c>
      <c r="O13" s="37">
        <f t="shared" si="0"/>
        <v>53.984575835475574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148</v>
      </c>
      <c r="F14" s="19">
        <f t="shared" si="1"/>
        <v>10</v>
      </c>
      <c r="G14" s="19">
        <f t="shared" si="1"/>
        <v>47</v>
      </c>
      <c r="H14" s="19">
        <f t="shared" si="1"/>
        <v>107</v>
      </c>
      <c r="I14" s="19">
        <f t="shared" si="1"/>
        <v>477</v>
      </c>
      <c r="J14" s="19">
        <f t="shared" si="1"/>
        <v>190</v>
      </c>
      <c r="K14" s="19">
        <f t="shared" si="1"/>
        <v>132</v>
      </c>
      <c r="L14" s="19">
        <f t="shared" si="1"/>
        <v>98</v>
      </c>
      <c r="M14" s="19">
        <f t="shared" si="1"/>
        <v>57</v>
      </c>
      <c r="N14" s="31">
        <f>PRODUCT(447/O14)</f>
        <v>0.52987346381934519</v>
      </c>
      <c r="O14" s="32">
        <f>SUM(O8:O13)</f>
        <v>843.59763325003951</v>
      </c>
      <c r="P14" s="19">
        <f t="shared" ref="P14:AE14" si="2">SUM(P4:P13)</f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353.33333333333331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49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6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148</v>
      </c>
      <c r="F18" s="27">
        <f>PRODUCT(F14)</f>
        <v>10</v>
      </c>
      <c r="G18" s="27">
        <f>PRODUCT(G14)</f>
        <v>47</v>
      </c>
      <c r="H18" s="27">
        <f>PRODUCT(H14)</f>
        <v>107</v>
      </c>
      <c r="I18" s="27">
        <f>PRODUCT(I14)</f>
        <v>477</v>
      </c>
      <c r="J18" s="1"/>
      <c r="K18" s="43">
        <f>PRODUCT((F18+G18)/E18)</f>
        <v>0.38513513513513514</v>
      </c>
      <c r="L18" s="43">
        <f>PRODUCT(H18/E18)</f>
        <v>0.72297297297297303</v>
      </c>
      <c r="M18" s="43">
        <f>PRODUCT(I18/E18)</f>
        <v>3.2229729729729728</v>
      </c>
      <c r="N18" s="30">
        <v>0.53</v>
      </c>
      <c r="O18" s="25">
        <f>PRODUCT(O14)</f>
        <v>843.59763325003951</v>
      </c>
      <c r="P18" s="66" t="s">
        <v>50</v>
      </c>
      <c r="Q18" s="67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/>
      <c r="AE18" s="68"/>
      <c r="AF18" s="7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1" t="s">
        <v>51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3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1" t="s">
        <v>52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  <c r="AE20" s="7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148</v>
      </c>
      <c r="F21" s="19">
        <f>SUM(F18:F20)</f>
        <v>10</v>
      </c>
      <c r="G21" s="19">
        <f>SUM(G18:G20)</f>
        <v>47</v>
      </c>
      <c r="H21" s="19">
        <f>SUM(H18:H20)</f>
        <v>107</v>
      </c>
      <c r="I21" s="19">
        <f>SUM(I18:I20)</f>
        <v>477</v>
      </c>
      <c r="J21" s="1"/>
      <c r="K21" s="55">
        <f>PRODUCT((F21+G21)/E21)</f>
        <v>0.38513513513513514</v>
      </c>
      <c r="L21" s="55">
        <f>PRODUCT(H21/E21)</f>
        <v>0.72297297297297303</v>
      </c>
      <c r="M21" s="55">
        <f>PRODUCT(I21/E21)</f>
        <v>3.2229729729729728</v>
      </c>
      <c r="N21" s="31">
        <v>0.53</v>
      </c>
      <c r="O21" s="25">
        <f>SUM(O18:O20)</f>
        <v>843.59763325003951</v>
      </c>
      <c r="P21" s="76" t="s">
        <v>53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2019-01-27T23:26:41Z</dcterms:modified>
</cp:coreProperties>
</file>