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6" i="1" l="1"/>
  <c r="N9" i="1"/>
  <c r="O9" i="1"/>
  <c r="O7" i="1"/>
  <c r="O4" i="1"/>
  <c r="M9" i="1" l="1"/>
  <c r="O13" i="1"/>
  <c r="O16" i="1" s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L9" i="1"/>
  <c r="K9" i="1"/>
  <c r="J9" i="1"/>
  <c r="I9" i="1"/>
  <c r="N13" i="1" s="1"/>
  <c r="H9" i="1"/>
  <c r="H13" i="1" s="1"/>
  <c r="G9" i="1"/>
  <c r="G13" i="1" s="1"/>
  <c r="F9" i="1"/>
  <c r="F13" i="1" s="1"/>
  <c r="E9" i="1"/>
  <c r="E13" i="1" s="1"/>
  <c r="E16" i="1" s="1"/>
  <c r="G16" i="1" l="1"/>
  <c r="L13" i="1"/>
  <c r="H16" i="1"/>
  <c r="L16" i="1" s="1"/>
  <c r="D10" i="1"/>
  <c r="F16" i="1"/>
  <c r="K13" i="1"/>
  <c r="I13" i="1"/>
  <c r="K16" i="1" l="1"/>
  <c r="M13" i="1"/>
  <c r="I16" i="1"/>
  <c r="M16" i="1" l="1"/>
</calcChain>
</file>

<file path=xl/sharedStrings.xml><?xml version="1.0" encoding="utf-8"?>
<sst xmlns="http://schemas.openxmlformats.org/spreadsheetml/2006/main" count="83" uniqueCount="59">
  <si>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</si>
  <si>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</si>
  <si>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</si>
  <si>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</si>
  <si>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</si>
  <si>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</si>
  <si>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</si>
  <si>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</si>
  <si>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</si>
  <si>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</si>
  <si>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</si>
  <si>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</si>
  <si>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</si>
  <si>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</si>
  <si>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</si>
  <si>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</si>
  <si>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</si>
  <si>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</si>
  <si>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</si>
  <si>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</si>
  <si>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</si>
  <si>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</si>
  <si>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</si>
  <si>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</si>
  <si>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</si>
  <si>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</si>
  <si>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</si>
  <si>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</si>
  <si>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</si>
  <si>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</si>
  <si>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</si>
  <si>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</si>
  <si>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</si>
  <si>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</si>
  <si>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</si>
  <si>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</si>
  <si>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</si>
  <si>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</si>
  <si>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</si>
  <si>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4.</t>
  </si>
  <si>
    <t>ViU</t>
  </si>
  <si>
    <t>15.1.1958</t>
  </si>
  <si>
    <t>MESTARUUSSARJA</t>
  </si>
  <si>
    <t>URA SM-SARJASSA</t>
  </si>
  <si>
    <t>10.</t>
  </si>
  <si>
    <t>ViU = Viinijärven Urheilijat  (1914)</t>
  </si>
  <si>
    <t>suomensarja</t>
  </si>
  <si>
    <t>09.05. 1982  ViU - Roihu  1-9</t>
  </si>
  <si>
    <t xml:space="preserve">  24 v   3 kk 24 pv</t>
  </si>
  <si>
    <t>3.  ottelu</t>
  </si>
  <si>
    <t>19.05. 1982  ViU - Kiri  9-11</t>
  </si>
  <si>
    <t xml:space="preserve">  24 v   4 kk   4 pv</t>
  </si>
  <si>
    <t>10.  ottelu</t>
  </si>
  <si>
    <t>10.07. 1982  Tahko - ViU  21-7</t>
  </si>
  <si>
    <t xml:space="preserve">  24 v   5 kk 25 pv</t>
  </si>
  <si>
    <t>18.  ottelu</t>
  </si>
  <si>
    <t>19.05. 1985  Virkiä - ViU  3-9</t>
  </si>
  <si>
    <t xml:space="preserve">  27 v   4 kk   4 pv</t>
  </si>
  <si>
    <t>Mirja Parviainen os. Meriläinen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</si>
</sst>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8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quotePrefix="1" applyFont="1" applyFill="1" applyBorder="1" applyAlignment="1">
      <alignment horizontal="center"/>
    </xf>
    <xf numFmtId="164" fontId="1" fillId="2" borderId="0" xfId="0" applyNumberFormat="1" applyFont="1" applyFill="1"/>
    <xf numFmtId="165" fontId="1" fillId="3" borderId="3" xfId="1" quotePrefix="1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1" xfId="0" applyFont="1" applyFill="1" applyBorder="1"/>
    <xf numFmtId="165" fontId="1" fillId="8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6" borderId="9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1" fillId="6" borderId="12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2" customWidth="1"/>
    <col min="4" max="4" width="9.28515625" style="73" customWidth="1"/>
    <col min="5" max="12" width="5.7109375" style="73" customWidth="1"/>
    <col min="13" max="13" width="6.28515625" style="73" customWidth="1"/>
    <col min="14" max="14" width="8.28515625" style="73" customWidth="1"/>
    <col min="15" max="15" width="0.42578125" style="73" customWidth="1"/>
    <col min="16" max="23" width="5.7109375" style="73" customWidth="1"/>
    <col min="24" max="27" width="5.7109375" style="25" customWidth="1"/>
    <col min="28" max="28" width="6.28515625" style="25" customWidth="1"/>
    <col min="29" max="29" width="2.85546875" style="25" customWidth="1"/>
    <col min="30" max="30" width="3" style="25" customWidth="1"/>
    <col min="31" max="31" width="2.7109375" style="25" customWidth="1"/>
    <col min="32" max="32" width="24.5703125" style="25" customWidth="1"/>
    <col min="33" max="33" width="6.7109375" style="25" customWidth="1"/>
    <col min="34" max="16384" width="9.140625" style="25"/>
  </cols>
  <sheetData>
    <row r="1" spans="1:38" s="9" customFormat="1" ht="15" customHeight="1" x14ac:dyDescent="0.25">
      <c r="A1" s="1"/>
      <c r="B1" s="74" t="s">
        <v>58</v>
      </c>
      <c r="C1" s="2"/>
      <c r="D1" s="3"/>
      <c r="E1" s="3"/>
      <c r="F1" s="3"/>
      <c r="G1" s="4" t="s">
        <v>41</v>
      </c>
      <c r="H1" s="3"/>
      <c r="I1" s="5"/>
      <c r="J1" s="5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8"/>
      <c r="AI1" s="8"/>
      <c r="AJ1" s="8"/>
      <c r="AK1" s="8"/>
      <c r="AL1" s="8"/>
    </row>
    <row r="2" spans="1:38" s="9" customFormat="1" ht="15" customHeight="1" x14ac:dyDescent="0.2">
      <c r="A2" s="1"/>
      <c r="B2" s="10" t="s">
        <v>42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 t="s">
        <v>26</v>
      </c>
      <c r="AA2" s="14"/>
      <c r="AB2" s="14"/>
      <c r="AC2" s="20"/>
      <c r="AD2" s="14"/>
      <c r="AE2" s="15"/>
      <c r="AF2" s="13" t="s">
        <v>27</v>
      </c>
      <c r="AG2" s="23"/>
      <c r="AH2" s="8"/>
      <c r="AI2" s="8"/>
      <c r="AJ2" s="8"/>
      <c r="AK2" s="8"/>
      <c r="AL2" s="8"/>
    </row>
    <row r="3" spans="1:38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22</v>
      </c>
      <c r="AC3" s="15" t="s">
        <v>28</v>
      </c>
      <c r="AD3" s="17" t="s">
        <v>29</v>
      </c>
      <c r="AE3" s="18" t="s">
        <v>30</v>
      </c>
      <c r="AF3" s="13"/>
      <c r="AG3" s="23"/>
      <c r="AH3" s="8"/>
      <c r="AI3" s="8"/>
      <c r="AJ3" s="8"/>
      <c r="AK3" s="8"/>
      <c r="AL3" s="8"/>
    </row>
    <row r="4" spans="1:38" ht="15" customHeight="1" x14ac:dyDescent="0.2">
      <c r="A4" s="1"/>
      <c r="B4" s="26">
        <v>1982</v>
      </c>
      <c r="C4" s="26" t="s">
        <v>44</v>
      </c>
      <c r="D4" s="40" t="s">
        <v>40</v>
      </c>
      <c r="E4" s="26">
        <v>16</v>
      </c>
      <c r="F4" s="26">
        <v>0</v>
      </c>
      <c r="G4" s="26">
        <v>1</v>
      </c>
      <c r="H4" s="26">
        <v>4</v>
      </c>
      <c r="I4" s="26">
        <v>41</v>
      </c>
      <c r="J4" s="26">
        <v>7</v>
      </c>
      <c r="K4" s="26">
        <v>13</v>
      </c>
      <c r="L4" s="26">
        <v>20</v>
      </c>
      <c r="M4" s="26">
        <v>1</v>
      </c>
      <c r="N4" s="77">
        <v>0.51898734177215189</v>
      </c>
      <c r="O4" s="24">
        <f>PRODUCT(I4/N4)</f>
        <v>79</v>
      </c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13"/>
      <c r="AG4" s="23"/>
      <c r="AH4" s="8"/>
      <c r="AI4" s="8"/>
      <c r="AJ4" s="8"/>
      <c r="AK4" s="8"/>
      <c r="AL4" s="8"/>
    </row>
    <row r="5" spans="1:38" ht="15" customHeight="1" x14ac:dyDescent="0.2">
      <c r="A5" s="1"/>
      <c r="B5" s="78">
        <v>1983</v>
      </c>
      <c r="C5" s="78"/>
      <c r="D5" s="79" t="s">
        <v>40</v>
      </c>
      <c r="E5" s="78"/>
      <c r="F5" s="81" t="s">
        <v>46</v>
      </c>
      <c r="G5" s="78"/>
      <c r="H5" s="78"/>
      <c r="I5" s="78"/>
      <c r="J5" s="78"/>
      <c r="K5" s="78"/>
      <c r="L5" s="78"/>
      <c r="M5" s="78"/>
      <c r="N5" s="80"/>
      <c r="O5" s="24">
        <v>0</v>
      </c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/>
      <c r="AF5" s="13"/>
      <c r="AG5" s="23"/>
      <c r="AH5" s="8"/>
      <c r="AI5" s="8"/>
      <c r="AJ5" s="8"/>
      <c r="AK5" s="8"/>
      <c r="AL5" s="8"/>
    </row>
    <row r="6" spans="1:38" ht="15" customHeight="1" x14ac:dyDescent="0.2">
      <c r="A6" s="1"/>
      <c r="B6" s="78">
        <v>1984</v>
      </c>
      <c r="C6" s="78"/>
      <c r="D6" s="79" t="s">
        <v>40</v>
      </c>
      <c r="E6" s="78"/>
      <c r="F6" s="81" t="s">
        <v>46</v>
      </c>
      <c r="G6" s="78"/>
      <c r="H6" s="78"/>
      <c r="I6" s="78"/>
      <c r="J6" s="78"/>
      <c r="K6" s="78"/>
      <c r="L6" s="78"/>
      <c r="M6" s="78"/>
      <c r="N6" s="80"/>
      <c r="O6" s="24">
        <v>0</v>
      </c>
      <c r="P6" s="26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6"/>
      <c r="AC6" s="26"/>
      <c r="AD6" s="26"/>
      <c r="AE6" s="26"/>
      <c r="AF6" s="13"/>
      <c r="AG6" s="23"/>
      <c r="AH6" s="8"/>
      <c r="AI6" s="8"/>
      <c r="AJ6" s="8"/>
      <c r="AK6" s="8"/>
      <c r="AL6" s="8"/>
    </row>
    <row r="7" spans="1:38" ht="15" customHeight="1" x14ac:dyDescent="0.2">
      <c r="A7" s="1"/>
      <c r="B7" s="26">
        <v>1985</v>
      </c>
      <c r="C7" s="26" t="s">
        <v>39</v>
      </c>
      <c r="D7" s="40" t="s">
        <v>40</v>
      </c>
      <c r="E7" s="26">
        <v>13</v>
      </c>
      <c r="F7" s="26">
        <v>1</v>
      </c>
      <c r="G7" s="26">
        <v>8</v>
      </c>
      <c r="H7" s="26">
        <v>15</v>
      </c>
      <c r="I7" s="26">
        <v>46</v>
      </c>
      <c r="J7" s="26">
        <v>10</v>
      </c>
      <c r="K7" s="26">
        <v>14</v>
      </c>
      <c r="L7" s="26">
        <v>13</v>
      </c>
      <c r="M7" s="26">
        <v>9</v>
      </c>
      <c r="N7" s="77">
        <v>0.63888888888888884</v>
      </c>
      <c r="O7" s="24">
        <f>PRODUCT(I7/N7)</f>
        <v>72</v>
      </c>
      <c r="P7" s="26"/>
      <c r="Q7" s="26"/>
      <c r="R7" s="26"/>
      <c r="S7" s="26"/>
      <c r="T7" s="26"/>
      <c r="U7" s="27"/>
      <c r="V7" s="27"/>
      <c r="W7" s="27"/>
      <c r="X7" s="27"/>
      <c r="Y7" s="27"/>
      <c r="Z7" s="26"/>
      <c r="AA7" s="26"/>
      <c r="AB7" s="26"/>
      <c r="AC7" s="26"/>
      <c r="AD7" s="26"/>
      <c r="AE7" s="26"/>
      <c r="AF7" s="13"/>
      <c r="AG7" s="23"/>
      <c r="AH7" s="8"/>
      <c r="AI7" s="8"/>
      <c r="AJ7" s="8"/>
      <c r="AK7" s="8"/>
      <c r="AL7" s="8"/>
    </row>
    <row r="8" spans="1:38" ht="15" customHeight="1" x14ac:dyDescent="0.2">
      <c r="A8" s="1"/>
      <c r="B8" s="26">
        <v>1986</v>
      </c>
      <c r="C8" s="26" t="s">
        <v>39</v>
      </c>
      <c r="D8" s="40" t="s">
        <v>40</v>
      </c>
      <c r="E8" s="26">
        <v>17</v>
      </c>
      <c r="F8" s="26">
        <v>0</v>
      </c>
      <c r="G8" s="26">
        <v>4</v>
      </c>
      <c r="H8" s="26">
        <v>11</v>
      </c>
      <c r="I8" s="26">
        <v>40</v>
      </c>
      <c r="J8" s="26">
        <v>5</v>
      </c>
      <c r="K8" s="26">
        <v>13</v>
      </c>
      <c r="L8" s="26">
        <v>18</v>
      </c>
      <c r="M8" s="26">
        <v>4</v>
      </c>
      <c r="N8" s="75"/>
      <c r="O8" s="24">
        <v>0</v>
      </c>
      <c r="P8" s="26"/>
      <c r="Q8" s="26"/>
      <c r="R8" s="26"/>
      <c r="S8" s="26"/>
      <c r="T8" s="26"/>
      <c r="U8" s="27"/>
      <c r="V8" s="27"/>
      <c r="W8" s="27"/>
      <c r="X8" s="27"/>
      <c r="Y8" s="27"/>
      <c r="Z8" s="26"/>
      <c r="AA8" s="26"/>
      <c r="AB8" s="26"/>
      <c r="AC8" s="26"/>
      <c r="AD8" s="26"/>
      <c r="AE8" s="26"/>
      <c r="AF8" s="13"/>
      <c r="AG8" s="23"/>
      <c r="AH8" s="8"/>
      <c r="AI8" s="8"/>
      <c r="AJ8" s="8"/>
      <c r="AK8" s="8"/>
      <c r="AL8" s="8"/>
    </row>
    <row r="9" spans="1:38" ht="15" customHeight="1" x14ac:dyDescent="0.2">
      <c r="A9" s="1"/>
      <c r="B9" s="16" t="s">
        <v>9</v>
      </c>
      <c r="C9" s="17"/>
      <c r="D9" s="15"/>
      <c r="E9" s="18">
        <f t="shared" ref="E9:M9" si="0">SUM(E4:E8)</f>
        <v>46</v>
      </c>
      <c r="F9" s="18">
        <f t="shared" si="0"/>
        <v>1</v>
      </c>
      <c r="G9" s="18">
        <f t="shared" si="0"/>
        <v>13</v>
      </c>
      <c r="H9" s="18">
        <f t="shared" si="0"/>
        <v>30</v>
      </c>
      <c r="I9" s="18">
        <f t="shared" si="0"/>
        <v>127</v>
      </c>
      <c r="J9" s="18">
        <f t="shared" si="0"/>
        <v>22</v>
      </c>
      <c r="K9" s="18">
        <f t="shared" si="0"/>
        <v>40</v>
      </c>
      <c r="L9" s="18">
        <f t="shared" si="0"/>
        <v>51</v>
      </c>
      <c r="M9" s="18">
        <f t="shared" si="0"/>
        <v>14</v>
      </c>
      <c r="N9" s="30">
        <f>PRODUCT(87/O9)</f>
        <v>0.57615894039735094</v>
      </c>
      <c r="O9" s="31">
        <f t="shared" ref="O9:AE9" si="1">SUM(O4:O8)</f>
        <v>151</v>
      </c>
      <c r="P9" s="18">
        <f t="shared" si="1"/>
        <v>0</v>
      </c>
      <c r="Q9" s="18">
        <f t="shared" si="1"/>
        <v>0</v>
      </c>
      <c r="R9" s="18">
        <f t="shared" si="1"/>
        <v>0</v>
      </c>
      <c r="S9" s="18">
        <f t="shared" si="1"/>
        <v>0</v>
      </c>
      <c r="T9" s="18">
        <f t="shared" si="1"/>
        <v>0</v>
      </c>
      <c r="U9" s="18">
        <f t="shared" si="1"/>
        <v>0</v>
      </c>
      <c r="V9" s="18">
        <f t="shared" si="1"/>
        <v>0</v>
      </c>
      <c r="W9" s="18">
        <f t="shared" si="1"/>
        <v>0</v>
      </c>
      <c r="X9" s="18">
        <f t="shared" si="1"/>
        <v>0</v>
      </c>
      <c r="Y9" s="18">
        <f t="shared" si="1"/>
        <v>0</v>
      </c>
      <c r="Z9" s="18">
        <f t="shared" si="1"/>
        <v>0</v>
      </c>
      <c r="AA9" s="18">
        <f t="shared" si="1"/>
        <v>0</v>
      </c>
      <c r="AB9" s="18">
        <f t="shared" si="1"/>
        <v>0</v>
      </c>
      <c r="AC9" s="18">
        <f t="shared" si="1"/>
        <v>0</v>
      </c>
      <c r="AD9" s="18">
        <f t="shared" si="1"/>
        <v>0</v>
      </c>
      <c r="AE9" s="18">
        <f t="shared" si="1"/>
        <v>0</v>
      </c>
      <c r="AF9" s="13"/>
      <c r="AG9" s="23"/>
      <c r="AH9" s="8"/>
      <c r="AI9" s="8"/>
      <c r="AJ9" s="8"/>
      <c r="AK9" s="8"/>
      <c r="AL9" s="8"/>
    </row>
    <row r="10" spans="1:38" ht="15" customHeight="1" x14ac:dyDescent="0.2">
      <c r="A10" s="1"/>
      <c r="B10" s="28" t="s">
        <v>2</v>
      </c>
      <c r="C10" s="32"/>
      <c r="D10" s="33">
        <f>SUM(F9:H9)+((I9-F9-G9)/3)+(E9/3)+(Z9*25)+(AA9*25)+(AB9*10)+(AC9*25)+(AD9*20)+(AE9*15)</f>
        <v>96.999999999999986</v>
      </c>
      <c r="E10" s="1"/>
      <c r="F10" s="1"/>
      <c r="G10" s="1"/>
      <c r="H10" s="1"/>
      <c r="I10" s="1"/>
      <c r="J10" s="1"/>
      <c r="K10" s="1"/>
      <c r="L10" s="1"/>
      <c r="M10" s="1"/>
      <c r="N10" s="34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5"/>
      <c r="AE10" s="1"/>
      <c r="AF10" s="1"/>
      <c r="AG10" s="23"/>
      <c r="AH10" s="8"/>
      <c r="AI10" s="8"/>
      <c r="AJ10" s="8"/>
      <c r="AK10" s="8"/>
      <c r="AL10" s="8"/>
    </row>
    <row r="11" spans="1:38" s="9" customFormat="1" ht="15" customHeight="1" x14ac:dyDescent="0.25">
      <c r="A11" s="1"/>
      <c r="B11" s="1"/>
      <c r="C11" s="1"/>
      <c r="D11" s="24"/>
      <c r="E11" s="1"/>
      <c r="F11" s="1"/>
      <c r="G11" s="1"/>
      <c r="H11" s="1"/>
      <c r="I11" s="1"/>
      <c r="J11" s="1"/>
      <c r="K11" s="1"/>
      <c r="L11" s="1"/>
      <c r="M11" s="1"/>
      <c r="N11" s="34"/>
      <c r="O11" s="36"/>
      <c r="P11" s="1"/>
      <c r="Q11" s="37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38"/>
      <c r="AG11" s="23"/>
      <c r="AH11" s="8"/>
      <c r="AI11" s="8"/>
      <c r="AJ11" s="8"/>
      <c r="AK11" s="8"/>
      <c r="AL11" s="8"/>
    </row>
    <row r="12" spans="1:38" ht="15" customHeight="1" x14ac:dyDescent="0.25">
      <c r="A12" s="1"/>
      <c r="B12" s="22" t="s">
        <v>43</v>
      </c>
      <c r="C12" s="39"/>
      <c r="D12" s="39"/>
      <c r="E12" s="18" t="s">
        <v>4</v>
      </c>
      <c r="F12" s="18" t="s">
        <v>12</v>
      </c>
      <c r="G12" s="15" t="s">
        <v>13</v>
      </c>
      <c r="H12" s="18" t="s">
        <v>14</v>
      </c>
      <c r="I12" s="18" t="s">
        <v>3</v>
      </c>
      <c r="J12" s="1"/>
      <c r="K12" s="18" t="s">
        <v>23</v>
      </c>
      <c r="L12" s="18" t="s">
        <v>24</v>
      </c>
      <c r="M12" s="18" t="s">
        <v>25</v>
      </c>
      <c r="N12" s="30" t="s">
        <v>36</v>
      </c>
      <c r="O12" s="24"/>
      <c r="P12" s="40" t="s">
        <v>31</v>
      </c>
      <c r="Q12" s="12"/>
      <c r="R12" s="12"/>
      <c r="S12" s="12"/>
      <c r="T12" s="41"/>
      <c r="U12" s="41"/>
      <c r="V12" s="41"/>
      <c r="W12" s="41"/>
      <c r="X12" s="41"/>
      <c r="Y12" s="12"/>
      <c r="Z12" s="12"/>
      <c r="AA12" s="12"/>
      <c r="AB12" s="12"/>
      <c r="AC12" s="12"/>
      <c r="AD12" s="12"/>
      <c r="AE12" s="12"/>
      <c r="AF12" s="42"/>
      <c r="AG12" s="23"/>
      <c r="AH12" s="8"/>
      <c r="AI12" s="8"/>
      <c r="AJ12" s="8"/>
      <c r="AK12" s="8"/>
      <c r="AL12" s="8"/>
    </row>
    <row r="13" spans="1:38" ht="15" customHeight="1" x14ac:dyDescent="0.2">
      <c r="A13" s="1"/>
      <c r="B13" s="40" t="s">
        <v>15</v>
      </c>
      <c r="C13" s="12"/>
      <c r="D13" s="43"/>
      <c r="E13" s="26">
        <f>PRODUCT(E9)</f>
        <v>46</v>
      </c>
      <c r="F13" s="26">
        <f>PRODUCT(F9)</f>
        <v>1</v>
      </c>
      <c r="G13" s="26">
        <f>PRODUCT(G9)</f>
        <v>13</v>
      </c>
      <c r="H13" s="26">
        <f>PRODUCT(H9)</f>
        <v>30</v>
      </c>
      <c r="I13" s="26">
        <f>PRODUCT(I9)</f>
        <v>127</v>
      </c>
      <c r="J13" s="1"/>
      <c r="K13" s="44">
        <f>PRODUCT((F13+G13)/E13)</f>
        <v>0.30434782608695654</v>
      </c>
      <c r="L13" s="44">
        <f>PRODUCT(H13/E13)</f>
        <v>0.65217391304347827</v>
      </c>
      <c r="M13" s="44">
        <f>PRODUCT(I13/E13)</f>
        <v>2.7608695652173911</v>
      </c>
      <c r="N13" s="29">
        <f>PRODUCT(N9)</f>
        <v>0.57615894039735094</v>
      </c>
      <c r="O13" s="24">
        <f>PRODUCT(O9)</f>
        <v>151</v>
      </c>
      <c r="P13" s="45" t="s">
        <v>32</v>
      </c>
      <c r="Q13" s="46"/>
      <c r="R13" s="46"/>
      <c r="S13" s="47" t="s">
        <v>47</v>
      </c>
      <c r="T13" s="47"/>
      <c r="U13" s="47"/>
      <c r="V13" s="47"/>
      <c r="W13" s="47"/>
      <c r="X13" s="47"/>
      <c r="Y13" s="47"/>
      <c r="Z13" s="47"/>
      <c r="AA13" s="47"/>
      <c r="AB13" s="48" t="s">
        <v>37</v>
      </c>
      <c r="AC13" s="47"/>
      <c r="AD13" s="47"/>
      <c r="AE13" s="48"/>
      <c r="AF13" s="82" t="s">
        <v>48</v>
      </c>
      <c r="AG13" s="23"/>
      <c r="AH13" s="8"/>
      <c r="AI13" s="8"/>
      <c r="AJ13" s="8"/>
      <c r="AK13" s="8"/>
      <c r="AL13" s="8"/>
    </row>
    <row r="14" spans="1:38" ht="15" customHeight="1" x14ac:dyDescent="0.2">
      <c r="A14" s="1"/>
      <c r="B14" s="49" t="s">
        <v>16</v>
      </c>
      <c r="C14" s="50"/>
      <c r="D14" s="51"/>
      <c r="E14" s="26"/>
      <c r="F14" s="26"/>
      <c r="G14" s="26"/>
      <c r="H14" s="26"/>
      <c r="I14" s="26"/>
      <c r="J14" s="1"/>
      <c r="K14" s="44"/>
      <c r="L14" s="44"/>
      <c r="M14" s="44"/>
      <c r="N14" s="29"/>
      <c r="O14" s="24"/>
      <c r="P14" s="52" t="s">
        <v>33</v>
      </c>
      <c r="Q14" s="53"/>
      <c r="R14" s="53"/>
      <c r="S14" s="54" t="s">
        <v>53</v>
      </c>
      <c r="T14" s="54"/>
      <c r="U14" s="54"/>
      <c r="V14" s="54"/>
      <c r="W14" s="54"/>
      <c r="X14" s="54"/>
      <c r="Y14" s="54"/>
      <c r="Z14" s="54"/>
      <c r="AA14" s="54"/>
      <c r="AB14" s="55" t="s">
        <v>52</v>
      </c>
      <c r="AC14" s="54"/>
      <c r="AD14" s="54"/>
      <c r="AE14" s="55"/>
      <c r="AF14" s="83" t="s">
        <v>54</v>
      </c>
      <c r="AG14" s="23"/>
      <c r="AH14" s="8"/>
      <c r="AI14" s="8"/>
      <c r="AJ14" s="8"/>
      <c r="AK14" s="8"/>
      <c r="AL14" s="8"/>
    </row>
    <row r="15" spans="1:38" ht="15" customHeight="1" x14ac:dyDescent="0.2">
      <c r="A15" s="1"/>
      <c r="B15" s="56" t="s">
        <v>17</v>
      </c>
      <c r="C15" s="57"/>
      <c r="D15" s="58"/>
      <c r="E15" s="27"/>
      <c r="F15" s="27"/>
      <c r="G15" s="27"/>
      <c r="H15" s="27"/>
      <c r="I15" s="27"/>
      <c r="J15" s="1"/>
      <c r="K15" s="59"/>
      <c r="L15" s="59"/>
      <c r="M15" s="59"/>
      <c r="N15" s="60"/>
      <c r="O15" s="24"/>
      <c r="P15" s="52" t="s">
        <v>34</v>
      </c>
      <c r="Q15" s="53"/>
      <c r="R15" s="53"/>
      <c r="S15" s="54" t="s">
        <v>50</v>
      </c>
      <c r="T15" s="54"/>
      <c r="U15" s="54"/>
      <c r="V15" s="54"/>
      <c r="W15" s="54"/>
      <c r="X15" s="54"/>
      <c r="Y15" s="54"/>
      <c r="Z15" s="54"/>
      <c r="AA15" s="54"/>
      <c r="AB15" s="55" t="s">
        <v>49</v>
      </c>
      <c r="AC15" s="54"/>
      <c r="AD15" s="54"/>
      <c r="AE15" s="55"/>
      <c r="AF15" s="83" t="s">
        <v>51</v>
      </c>
      <c r="AG15" s="23"/>
      <c r="AH15" s="8"/>
      <c r="AI15" s="8"/>
      <c r="AJ15" s="8"/>
      <c r="AK15" s="8"/>
      <c r="AL15" s="8"/>
    </row>
    <row r="16" spans="1:38" ht="15" customHeight="1" x14ac:dyDescent="0.2">
      <c r="A16" s="1"/>
      <c r="B16" s="61" t="s">
        <v>18</v>
      </c>
      <c r="C16" s="62"/>
      <c r="D16" s="63"/>
      <c r="E16" s="18">
        <f>SUM(E13:E15)</f>
        <v>46</v>
      </c>
      <c r="F16" s="18">
        <f>SUM(F13:F15)</f>
        <v>1</v>
      </c>
      <c r="G16" s="18">
        <f>SUM(G13:G15)</f>
        <v>13</v>
      </c>
      <c r="H16" s="18">
        <f>SUM(H13:H15)</f>
        <v>30</v>
      </c>
      <c r="I16" s="18">
        <f>SUM(I13:I15)</f>
        <v>127</v>
      </c>
      <c r="J16" s="1"/>
      <c r="K16" s="64">
        <f>PRODUCT((F16+G16)/E16)</f>
        <v>0.30434782608695654</v>
      </c>
      <c r="L16" s="64">
        <f>PRODUCT(H16/E16)</f>
        <v>0.65217391304347827</v>
      </c>
      <c r="M16" s="64">
        <f>PRODUCT(I16/E16)</f>
        <v>2.7608695652173911</v>
      </c>
      <c r="N16" s="30">
        <f>PRODUCT(N13)</f>
        <v>0.57615894039735094</v>
      </c>
      <c r="O16" s="24">
        <f>SUM(O13:O15)</f>
        <v>151</v>
      </c>
      <c r="P16" s="65" t="s">
        <v>35</v>
      </c>
      <c r="Q16" s="66"/>
      <c r="R16" s="66"/>
      <c r="S16" s="67" t="s">
        <v>56</v>
      </c>
      <c r="T16" s="67"/>
      <c r="U16" s="67"/>
      <c r="V16" s="67"/>
      <c r="W16" s="67"/>
      <c r="X16" s="67"/>
      <c r="Y16" s="67"/>
      <c r="Z16" s="67"/>
      <c r="AA16" s="67"/>
      <c r="AB16" s="68" t="s">
        <v>55</v>
      </c>
      <c r="AC16" s="67"/>
      <c r="AD16" s="67"/>
      <c r="AE16" s="68"/>
      <c r="AF16" s="84" t="s">
        <v>57</v>
      </c>
      <c r="AG16" s="23"/>
      <c r="AH16" s="8"/>
      <c r="AI16" s="8"/>
      <c r="AJ16" s="8"/>
      <c r="AK16" s="8"/>
      <c r="AL16" s="8"/>
    </row>
    <row r="17" spans="1:38" ht="15" customHeight="1" x14ac:dyDescent="0.25">
      <c r="A17" s="1"/>
      <c r="B17" s="35"/>
      <c r="C17" s="35"/>
      <c r="D17" s="35"/>
      <c r="E17" s="35"/>
      <c r="F17" s="35"/>
      <c r="G17" s="35"/>
      <c r="H17" s="35"/>
      <c r="I17" s="35"/>
      <c r="J17" s="1"/>
      <c r="K17" s="35"/>
      <c r="L17" s="35"/>
      <c r="M17" s="35"/>
      <c r="N17" s="34"/>
      <c r="O17" s="24"/>
      <c r="P17" s="1"/>
      <c r="Q17" s="37"/>
      <c r="R17" s="1"/>
      <c r="S17" s="1"/>
      <c r="T17" s="24"/>
      <c r="U17" s="24"/>
      <c r="V17" s="69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3"/>
      <c r="AH17" s="8"/>
      <c r="AI17" s="8"/>
      <c r="AJ17" s="8"/>
      <c r="AK17" s="8"/>
      <c r="AL17" s="8"/>
    </row>
    <row r="18" spans="1:38" ht="15" customHeight="1" x14ac:dyDescent="0.25">
      <c r="A18" s="1"/>
      <c r="B18" s="1" t="s">
        <v>38</v>
      </c>
      <c r="C18" s="1"/>
      <c r="D18" s="1" t="s">
        <v>45</v>
      </c>
      <c r="E18" s="1"/>
      <c r="F18" s="1"/>
      <c r="G18" s="1"/>
      <c r="H18" s="1"/>
      <c r="I18" s="1"/>
      <c r="J18" s="1"/>
      <c r="K18" s="1"/>
      <c r="L18" s="1"/>
      <c r="M18" s="1"/>
      <c r="N18" s="37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8"/>
      <c r="AG18" s="23"/>
      <c r="AH18" s="8"/>
      <c r="AI18" s="8"/>
      <c r="AJ18" s="8"/>
      <c r="AK18" s="8"/>
      <c r="AL18" s="8"/>
    </row>
    <row r="19" spans="1:38" ht="15" customHeight="1" x14ac:dyDescent="0.25">
      <c r="A19" s="1"/>
      <c r="B19" s="1"/>
      <c r="C19" s="1"/>
      <c r="D19" s="76"/>
      <c r="E19" s="1"/>
      <c r="F19" s="1"/>
      <c r="G19" s="1"/>
      <c r="H19" s="1"/>
      <c r="I19" s="1"/>
      <c r="J19" s="1"/>
      <c r="K19" s="1"/>
      <c r="L19" s="1"/>
      <c r="M19" s="1"/>
      <c r="N19" s="37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8"/>
      <c r="AG19" s="23"/>
      <c r="AH19" s="8"/>
      <c r="AI19" s="8"/>
      <c r="AJ19" s="8"/>
      <c r="AK19" s="8"/>
      <c r="AL19" s="8"/>
    </row>
    <row r="20" spans="1:38" ht="15" customHeight="1" x14ac:dyDescent="0.25">
      <c r="A20" s="1"/>
      <c r="B20" s="1"/>
      <c r="C20" s="1"/>
      <c r="D20" s="76"/>
      <c r="E20" s="1"/>
      <c r="F20" s="1"/>
      <c r="G20" s="1"/>
      <c r="H20" s="1"/>
      <c r="I20" s="1"/>
      <c r="J20" s="1"/>
      <c r="K20" s="1"/>
      <c r="L20" s="1"/>
      <c r="M20" s="1"/>
      <c r="N20" s="37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8"/>
      <c r="AG20" s="23"/>
      <c r="AH20" s="8"/>
      <c r="AI20" s="8"/>
      <c r="AJ20" s="8"/>
      <c r="AK20" s="8"/>
      <c r="AL20" s="8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8"/>
      <c r="AG21" s="23"/>
      <c r="AH21" s="8"/>
      <c r="AI21" s="8"/>
      <c r="AJ21" s="8"/>
      <c r="AK21" s="8"/>
      <c r="AL21" s="8"/>
    </row>
    <row r="22" spans="1:38" s="71" customFormat="1" ht="15" customHeight="1" x14ac:dyDescent="0.25">
      <c r="A22" s="1"/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70"/>
      <c r="N22" s="70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8"/>
      <c r="AG22" s="23"/>
      <c r="AH22" s="8"/>
      <c r="AI22" s="8"/>
      <c r="AJ22" s="8"/>
      <c r="AK22" s="8"/>
      <c r="AL22" s="8"/>
    </row>
    <row r="23" spans="1:38" s="71" customFormat="1" ht="15" customHeight="1" x14ac:dyDescent="0.25">
      <c r="A23" s="1"/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70"/>
      <c r="N23" s="70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8"/>
      <c r="AG23" s="23"/>
      <c r="AH23" s="8"/>
      <c r="AI23" s="8"/>
      <c r="AJ23" s="8"/>
      <c r="AK23" s="8"/>
      <c r="AL23" s="8"/>
    </row>
    <row r="24" spans="1:38" s="71" customFormat="1" ht="15" customHeight="1" x14ac:dyDescent="0.25">
      <c r="A24" s="1"/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70"/>
      <c r="N24" s="70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8"/>
      <c r="AG24" s="23"/>
      <c r="AH24" s="8"/>
      <c r="AI24" s="8"/>
      <c r="AJ24" s="8"/>
      <c r="AK24" s="8"/>
      <c r="AL24" s="8"/>
    </row>
    <row r="25" spans="1:38" s="71" customFormat="1" ht="15" customHeight="1" x14ac:dyDescent="0.25">
      <c r="A25" s="1"/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70"/>
      <c r="N25" s="70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8"/>
      <c r="AG25" s="23"/>
      <c r="AH25" s="8"/>
      <c r="AI25" s="8"/>
      <c r="AJ25" s="8"/>
      <c r="AK25" s="8"/>
      <c r="AL25" s="8"/>
    </row>
    <row r="26" spans="1:38" s="71" customFormat="1" ht="15" customHeight="1" x14ac:dyDescent="0.25">
      <c r="A26" s="1"/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70"/>
      <c r="N26" s="70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8"/>
      <c r="AG26" s="23"/>
      <c r="AH26" s="8"/>
      <c r="AI26" s="8"/>
      <c r="AJ26" s="8"/>
      <c r="AK26" s="8"/>
      <c r="AL26" s="8"/>
    </row>
    <row r="27" spans="1:38" s="71" customFormat="1" ht="15" customHeight="1" x14ac:dyDescent="0.25">
      <c r="A27" s="1"/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70"/>
      <c r="N27" s="70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8"/>
      <c r="AG27" s="23"/>
      <c r="AH27" s="8"/>
      <c r="AI27" s="8"/>
      <c r="AJ27" s="8"/>
      <c r="AK27" s="8"/>
      <c r="AL27" s="8"/>
    </row>
    <row r="28" spans="1:38" s="71" customFormat="1" ht="15" customHeight="1" x14ac:dyDescent="0.25">
      <c r="A28" s="1"/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70"/>
      <c r="N28" s="70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8"/>
      <c r="AG28" s="23"/>
      <c r="AH28" s="8"/>
      <c r="AI28" s="8"/>
      <c r="AJ28" s="8"/>
      <c r="AK28" s="8"/>
      <c r="AL28" s="8"/>
    </row>
    <row r="29" spans="1:38" s="71" customFormat="1" ht="15" customHeight="1" x14ac:dyDescent="0.25">
      <c r="A29" s="1"/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70"/>
      <c r="N29" s="70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8"/>
      <c r="AG29" s="23"/>
      <c r="AH29" s="8"/>
      <c r="AI29" s="8"/>
      <c r="AJ29" s="8"/>
      <c r="AK29" s="8"/>
      <c r="AL29" s="8"/>
    </row>
    <row r="30" spans="1:38" s="71" customFormat="1" ht="15" customHeight="1" x14ac:dyDescent="0.25">
      <c r="A30" s="1"/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70"/>
      <c r="N30" s="70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8"/>
      <c r="AG30" s="23"/>
      <c r="AH30" s="8"/>
      <c r="AI30" s="8"/>
      <c r="AJ30" s="8"/>
      <c r="AK30" s="8"/>
      <c r="AL30" s="8"/>
    </row>
    <row r="31" spans="1:38" s="71" customFormat="1" ht="15" customHeight="1" x14ac:dyDescent="0.25">
      <c r="A31" s="1"/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70"/>
      <c r="N31" s="70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8"/>
      <c r="AG31" s="23"/>
      <c r="AH31" s="8"/>
      <c r="AI31" s="8"/>
      <c r="AJ31" s="8"/>
      <c r="AK31" s="8"/>
      <c r="AL31" s="8"/>
    </row>
    <row r="32" spans="1:38" s="71" customFormat="1" ht="15" customHeight="1" x14ac:dyDescent="0.25">
      <c r="A32" s="1"/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70"/>
      <c r="N32" s="70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8"/>
      <c r="AG32" s="23"/>
      <c r="AH32" s="8"/>
      <c r="AI32" s="8"/>
      <c r="AJ32" s="8"/>
      <c r="AK32" s="8"/>
      <c r="AL32" s="8"/>
    </row>
    <row r="33" spans="1:38" s="71" customFormat="1" ht="15" customHeight="1" x14ac:dyDescent="0.25">
      <c r="A33" s="1"/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70"/>
      <c r="N33" s="70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8"/>
      <c r="AG33" s="23"/>
      <c r="AH33" s="8"/>
      <c r="AI33" s="8"/>
      <c r="AJ33" s="8"/>
      <c r="AK33" s="8"/>
      <c r="AL33" s="8"/>
    </row>
    <row r="34" spans="1:38" s="71" customFormat="1" ht="15" customHeight="1" x14ac:dyDescent="0.25">
      <c r="A34" s="1"/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70"/>
      <c r="N34" s="70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8"/>
      <c r="AG34" s="23"/>
      <c r="AH34" s="8"/>
      <c r="AI34" s="8"/>
      <c r="AJ34" s="8"/>
      <c r="AK34" s="8"/>
      <c r="AL34" s="8"/>
    </row>
    <row r="35" spans="1:38" s="71" customFormat="1" ht="15" customHeight="1" x14ac:dyDescent="0.25">
      <c r="A35" s="1"/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70"/>
      <c r="N35" s="70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8"/>
      <c r="AG35" s="23"/>
      <c r="AH35" s="8"/>
      <c r="AI35" s="8"/>
      <c r="AJ35" s="8"/>
      <c r="AK35" s="8"/>
      <c r="AL35" s="8"/>
    </row>
    <row r="36" spans="1:38" s="71" customFormat="1" ht="15" customHeight="1" x14ac:dyDescent="0.25">
      <c r="A36" s="1"/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70"/>
      <c r="N36" s="70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8"/>
      <c r="AG36" s="23"/>
      <c r="AH36" s="8"/>
      <c r="AI36" s="8"/>
      <c r="AJ36" s="8"/>
      <c r="AK36" s="8"/>
      <c r="AL36" s="8"/>
    </row>
    <row r="37" spans="1:38" s="71" customFormat="1" ht="15" customHeight="1" x14ac:dyDescent="0.25">
      <c r="A37" s="1"/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70"/>
      <c r="N37" s="70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8"/>
      <c r="AG37" s="23"/>
      <c r="AH37" s="8"/>
      <c r="AI37" s="8"/>
      <c r="AJ37" s="8"/>
      <c r="AK37" s="8"/>
      <c r="AL37" s="8"/>
    </row>
    <row r="38" spans="1:38" s="71" customFormat="1" ht="15" customHeight="1" x14ac:dyDescent="0.25">
      <c r="A38" s="1"/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70"/>
      <c r="N38" s="70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8"/>
      <c r="AG38" s="23"/>
      <c r="AH38" s="8"/>
      <c r="AI38" s="8"/>
      <c r="AJ38" s="8"/>
      <c r="AK38" s="8"/>
      <c r="AL38" s="8"/>
    </row>
    <row r="39" spans="1:38" s="71" customFormat="1" ht="15" customHeight="1" x14ac:dyDescent="0.25">
      <c r="A39" s="1"/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70"/>
      <c r="N39" s="70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8"/>
      <c r="AG39" s="23"/>
      <c r="AH39" s="8"/>
      <c r="AI39" s="8"/>
      <c r="AJ39" s="8"/>
      <c r="AK39" s="8"/>
      <c r="AL39" s="8"/>
    </row>
    <row r="40" spans="1:38" s="71" customFormat="1" ht="15" customHeight="1" x14ac:dyDescent="0.25">
      <c r="A40" s="1"/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70"/>
      <c r="N40" s="70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8"/>
      <c r="AG40" s="23"/>
      <c r="AH40" s="8"/>
      <c r="AI40" s="8"/>
      <c r="AJ40" s="8"/>
      <c r="AK40" s="8"/>
      <c r="AL40" s="8"/>
    </row>
    <row r="41" spans="1:38" s="71" customFormat="1" ht="15" customHeight="1" x14ac:dyDescent="0.25">
      <c r="A41" s="1"/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70"/>
      <c r="N41" s="70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8"/>
      <c r="AG41" s="23"/>
      <c r="AH41" s="8"/>
      <c r="AI41" s="8"/>
      <c r="AJ41" s="8"/>
      <c r="AK41" s="8"/>
      <c r="AL41" s="8"/>
    </row>
    <row r="42" spans="1:38" s="71" customFormat="1" ht="15" customHeight="1" x14ac:dyDescent="0.25">
      <c r="A42" s="1"/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70"/>
      <c r="N42" s="70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8"/>
      <c r="AG42" s="23"/>
      <c r="AH42" s="8"/>
      <c r="AI42" s="8"/>
      <c r="AJ42" s="8"/>
      <c r="AK42" s="8"/>
      <c r="AL42" s="8"/>
    </row>
    <row r="43" spans="1:38" s="71" customFormat="1" ht="15" customHeight="1" x14ac:dyDescent="0.25">
      <c r="A43" s="1"/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70"/>
      <c r="N43" s="70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8"/>
      <c r="AG43" s="23"/>
      <c r="AH43" s="8"/>
      <c r="AI43" s="8"/>
      <c r="AJ43" s="8"/>
      <c r="AK43" s="8"/>
      <c r="AL43" s="8"/>
    </row>
    <row r="44" spans="1:38" s="71" customFormat="1" ht="15" customHeight="1" x14ac:dyDescent="0.25">
      <c r="A44" s="1"/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70"/>
      <c r="N44" s="70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8"/>
      <c r="AG44" s="23"/>
      <c r="AH44" s="8"/>
      <c r="AI44" s="8"/>
      <c r="AJ44" s="8"/>
      <c r="AK44" s="8"/>
      <c r="AL44" s="8"/>
    </row>
    <row r="45" spans="1:38" s="71" customFormat="1" ht="15" customHeight="1" x14ac:dyDescent="0.25">
      <c r="A45" s="1"/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70"/>
      <c r="N45" s="70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8"/>
      <c r="AG45" s="23"/>
      <c r="AH45" s="8"/>
      <c r="AI45" s="8"/>
      <c r="AJ45" s="8"/>
      <c r="AK45" s="8"/>
      <c r="AL45" s="8"/>
    </row>
    <row r="46" spans="1:38" s="71" customFormat="1" ht="15" customHeight="1" x14ac:dyDescent="0.25">
      <c r="A46" s="1"/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70"/>
      <c r="N46" s="70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8"/>
      <c r="AG46" s="23"/>
      <c r="AH46" s="8"/>
      <c r="AI46" s="8"/>
      <c r="AJ46" s="8"/>
      <c r="AK46" s="8"/>
      <c r="AL46" s="8"/>
    </row>
    <row r="47" spans="1:38" s="71" customFormat="1" ht="15" customHeight="1" x14ac:dyDescent="0.25">
      <c r="A47" s="1"/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70"/>
      <c r="N47" s="70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8"/>
      <c r="AG47" s="23"/>
      <c r="AH47" s="8"/>
      <c r="AI47" s="8"/>
      <c r="AJ47" s="8"/>
      <c r="AK47" s="8"/>
      <c r="AL47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2019-01-28T10:02:10Z</dcterms:modified>
</cp:coreProperties>
</file>