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0" i="2" l="1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I20" i="2"/>
  <c r="I24" i="2" s="1"/>
  <c r="I26" i="2" s="1"/>
  <c r="H20" i="2"/>
  <c r="H24" i="2" s="1"/>
  <c r="M24" i="2" s="1"/>
  <c r="G20" i="2"/>
  <c r="G24" i="2" s="1"/>
  <c r="G26" i="2" s="1"/>
  <c r="F20" i="2"/>
  <c r="F24" i="2" s="1"/>
  <c r="N24" i="2" s="1"/>
  <c r="E20" i="2"/>
  <c r="E24" i="2" s="1"/>
  <c r="E26" i="2" s="1"/>
  <c r="J20" i="2" l="1"/>
  <c r="L24" i="2"/>
  <c r="J24" i="2"/>
  <c r="O24" i="2"/>
  <c r="AR20" i="2"/>
  <c r="K25" i="2"/>
  <c r="K26" i="2" s="1"/>
  <c r="J26" i="2" s="1"/>
  <c r="F25" i="2"/>
  <c r="L25" i="2" s="1"/>
  <c r="H25" i="2"/>
  <c r="O26" i="2"/>
  <c r="O25" i="2"/>
  <c r="J25" i="2"/>
  <c r="M25" i="2"/>
  <c r="AF20" i="2"/>
  <c r="N25" i="2" l="1"/>
  <c r="H26" i="2"/>
  <c r="M26" i="2" s="1"/>
  <c r="F26" i="2"/>
  <c r="L26" i="2" l="1"/>
  <c r="N26" i="2"/>
</calcChain>
</file>

<file path=xl/sharedStrings.xml><?xml version="1.0" encoding="utf-8"?>
<sst xmlns="http://schemas.openxmlformats.org/spreadsheetml/2006/main" count="94" uniqueCount="41">
  <si>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</si>
  <si>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</si>
  <si>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</si>
  <si>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</si>
  <si>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</si>
  <si>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</si>
  <si>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</si>
  <si>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</si>
  <si>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</si>
  <si>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</si>
  <si>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</si>
  <si>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</si>
  <si>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</si>
  <si>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</si>
  <si>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</si>
  <si>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</si>
  <si>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1.</t>
  </si>
  <si>
    <t>4.</t>
  </si>
  <si>
    <t>5.</t>
  </si>
  <si>
    <t>10.</t>
  </si>
  <si>
    <t>YK</t>
  </si>
  <si>
    <t>YK = Ylivieskan Kuula  (1909),  kasvattajaseura</t>
  </si>
  <si>
    <t>YK  2</t>
  </si>
  <si>
    <t>Petri Partala</t>
  </si>
  <si>
    <t>TU</t>
  </si>
  <si>
    <t>TU = Toholammin Urheilijat  (1955)</t>
  </si>
  <si>
    <t>31.3.1985   Ylivieska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</si>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</sst>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23</v>
      </c>
      <c r="C1" s="2"/>
      <c r="D1" s="3"/>
      <c r="E1" s="4" t="s">
        <v>26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9"/>
      <c r="L2" s="24" t="s">
        <v>28</v>
      </c>
      <c r="M2" s="30"/>
      <c r="N2" s="30"/>
      <c r="O2" s="38"/>
      <c r="P2" s="8"/>
      <c r="Q2" s="24" t="s">
        <v>29</v>
      </c>
      <c r="R2" s="30"/>
      <c r="S2" s="30"/>
      <c r="T2" s="30"/>
      <c r="U2" s="37"/>
      <c r="V2" s="38"/>
      <c r="W2" s="8"/>
      <c r="X2" s="39" t="s">
        <v>30</v>
      </c>
      <c r="Y2" s="40"/>
      <c r="Z2" s="41"/>
      <c r="AA2" s="10" t="s">
        <v>7</v>
      </c>
      <c r="AB2" s="30"/>
      <c r="AC2" s="30"/>
      <c r="AD2" s="30"/>
      <c r="AE2" s="37"/>
      <c r="AF2" s="11"/>
      <c r="AG2" s="29"/>
      <c r="AH2" s="24" t="s">
        <v>31</v>
      </c>
      <c r="AI2" s="30"/>
      <c r="AJ2" s="30"/>
      <c r="AK2" s="38"/>
      <c r="AL2" s="8"/>
      <c r="AM2" s="24" t="s">
        <v>29</v>
      </c>
      <c r="AN2" s="30"/>
      <c r="AO2" s="30"/>
      <c r="AP2" s="30"/>
      <c r="AQ2" s="37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28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2003</v>
      </c>
      <c r="Y4" s="16" t="s">
        <v>16</v>
      </c>
      <c r="Z4" s="1" t="s">
        <v>20</v>
      </c>
      <c r="AA4" s="16">
        <v>12</v>
      </c>
      <c r="AB4" s="16">
        <v>0</v>
      </c>
      <c r="AC4" s="16">
        <v>0</v>
      </c>
      <c r="AD4" s="16">
        <v>4</v>
      </c>
      <c r="AE4" s="16">
        <v>7</v>
      </c>
      <c r="AF4" s="27">
        <v>0.58330000000000004</v>
      </c>
      <c r="AG4" s="67">
        <v>12</v>
      </c>
      <c r="AH4" s="9"/>
      <c r="AI4" s="9"/>
      <c r="AJ4" s="9"/>
      <c r="AK4" s="9"/>
      <c r="AL4" s="12"/>
      <c r="AM4" s="16">
        <v>2</v>
      </c>
      <c r="AN4" s="16">
        <v>0</v>
      </c>
      <c r="AO4" s="16">
        <v>0</v>
      </c>
      <c r="AP4" s="16">
        <v>0</v>
      </c>
      <c r="AQ4" s="16">
        <v>0</v>
      </c>
      <c r="AR4" s="45">
        <v>0</v>
      </c>
      <c r="AS4" s="46">
        <v>2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28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/>
      <c r="Y5" s="16"/>
      <c r="Z5" s="1"/>
      <c r="AA5" s="16"/>
      <c r="AB5" s="16"/>
      <c r="AC5" s="16"/>
      <c r="AD5" s="16"/>
      <c r="AE5" s="16"/>
      <c r="AF5" s="27"/>
      <c r="AG5" s="67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28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2005</v>
      </c>
      <c r="Y6" s="16" t="s">
        <v>18</v>
      </c>
      <c r="Z6" s="1" t="s">
        <v>20</v>
      </c>
      <c r="AA6" s="16">
        <v>11</v>
      </c>
      <c r="AB6" s="16">
        <v>0</v>
      </c>
      <c r="AC6" s="16">
        <v>2</v>
      </c>
      <c r="AD6" s="16">
        <v>3</v>
      </c>
      <c r="AE6" s="16">
        <v>13</v>
      </c>
      <c r="AF6" s="27">
        <v>0.3513</v>
      </c>
      <c r="AG6" s="67">
        <v>37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28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2006</v>
      </c>
      <c r="Y7" s="16" t="s">
        <v>17</v>
      </c>
      <c r="Z7" s="1" t="s">
        <v>24</v>
      </c>
      <c r="AA7" s="16">
        <v>17</v>
      </c>
      <c r="AB7" s="16">
        <v>0</v>
      </c>
      <c r="AC7" s="16">
        <v>3</v>
      </c>
      <c r="AD7" s="16">
        <v>21</v>
      </c>
      <c r="AE7" s="16">
        <v>66</v>
      </c>
      <c r="AF7" s="27">
        <v>0.62849999999999995</v>
      </c>
      <c r="AG7" s="67">
        <v>105</v>
      </c>
      <c r="AH7" s="9"/>
      <c r="AI7" s="9"/>
      <c r="AJ7" s="9"/>
      <c r="AK7" s="9"/>
      <c r="AL7" s="12"/>
      <c r="AM7" s="16">
        <v>2</v>
      </c>
      <c r="AN7" s="16">
        <v>0</v>
      </c>
      <c r="AO7" s="16">
        <v>0</v>
      </c>
      <c r="AP7" s="16">
        <v>1</v>
      </c>
      <c r="AQ7" s="16">
        <v>8</v>
      </c>
      <c r="AR7" s="45">
        <v>0.66659999999999997</v>
      </c>
      <c r="AS7" s="46">
        <v>12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28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/>
      <c r="Y8" s="16"/>
      <c r="Z8" s="1"/>
      <c r="AA8" s="16"/>
      <c r="AB8" s="16"/>
      <c r="AC8" s="16"/>
      <c r="AD8" s="16"/>
      <c r="AE8" s="16"/>
      <c r="AF8" s="27"/>
      <c r="AG8" s="67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28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2008</v>
      </c>
      <c r="Y9" s="16" t="s">
        <v>14</v>
      </c>
      <c r="Z9" s="1" t="s">
        <v>22</v>
      </c>
      <c r="AA9" s="16">
        <v>16</v>
      </c>
      <c r="AB9" s="16">
        <v>1</v>
      </c>
      <c r="AC9" s="16">
        <v>3</v>
      </c>
      <c r="AD9" s="16">
        <v>25</v>
      </c>
      <c r="AE9" s="16">
        <v>82</v>
      </c>
      <c r="AF9" s="27">
        <v>0.65069999999999995</v>
      </c>
      <c r="AG9" s="67">
        <v>126</v>
      </c>
      <c r="AH9" s="9"/>
      <c r="AI9" s="9" t="s">
        <v>38</v>
      </c>
      <c r="AJ9" s="9"/>
      <c r="AK9" s="9" t="s">
        <v>14</v>
      </c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28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2009</v>
      </c>
      <c r="Y10" s="16" t="s">
        <v>15</v>
      </c>
      <c r="Z10" s="1" t="s">
        <v>22</v>
      </c>
      <c r="AA10" s="16">
        <v>14</v>
      </c>
      <c r="AB10" s="16">
        <v>0</v>
      </c>
      <c r="AC10" s="16">
        <v>2</v>
      </c>
      <c r="AD10" s="16">
        <v>11</v>
      </c>
      <c r="AE10" s="16">
        <v>61</v>
      </c>
      <c r="AF10" s="27">
        <v>0.55959999999999999</v>
      </c>
      <c r="AG10" s="67">
        <v>109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2010</v>
      </c>
      <c r="C11" s="18" t="s">
        <v>14</v>
      </c>
      <c r="D11" s="1" t="s">
        <v>20</v>
      </c>
      <c r="E11" s="16">
        <v>17</v>
      </c>
      <c r="F11" s="16">
        <v>0</v>
      </c>
      <c r="G11" s="16">
        <v>2</v>
      </c>
      <c r="H11" s="17">
        <v>10</v>
      </c>
      <c r="I11" s="16">
        <v>40</v>
      </c>
      <c r="J11" s="28">
        <v>0.58799999999999997</v>
      </c>
      <c r="K11" s="15">
        <v>68</v>
      </c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/>
      <c r="Y11" s="18"/>
      <c r="Z11" s="1"/>
      <c r="AA11" s="16"/>
      <c r="AB11" s="16"/>
      <c r="AC11" s="16"/>
      <c r="AD11" s="17"/>
      <c r="AE11" s="16"/>
      <c r="AF11" s="28"/>
      <c r="AG11" s="15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2011</v>
      </c>
      <c r="C12" s="18" t="s">
        <v>19</v>
      </c>
      <c r="D12" s="1" t="s">
        <v>20</v>
      </c>
      <c r="E12" s="16">
        <v>19</v>
      </c>
      <c r="F12" s="16">
        <v>0</v>
      </c>
      <c r="G12" s="16">
        <v>0</v>
      </c>
      <c r="H12" s="17">
        <v>19</v>
      </c>
      <c r="I12" s="16">
        <v>63</v>
      </c>
      <c r="J12" s="28">
        <v>0.68500000000000005</v>
      </c>
      <c r="K12" s="15">
        <v>92</v>
      </c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/>
      <c r="Y12" s="18"/>
      <c r="Z12" s="1"/>
      <c r="AA12" s="16"/>
      <c r="AB12" s="16"/>
      <c r="AC12" s="16"/>
      <c r="AD12" s="17"/>
      <c r="AE12" s="16"/>
      <c r="AF12" s="28"/>
      <c r="AG12" s="15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28"/>
      <c r="K13" s="15"/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/>
      <c r="Y13" s="18"/>
      <c r="Z13" s="1"/>
      <c r="AA13" s="16"/>
      <c r="AB13" s="16"/>
      <c r="AC13" s="16"/>
      <c r="AD13" s="17"/>
      <c r="AE13" s="16"/>
      <c r="AF13" s="28"/>
      <c r="AG13" s="15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5"/>
      <c r="AS13" s="4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>
        <v>2013</v>
      </c>
      <c r="C14" s="18" t="s">
        <v>14</v>
      </c>
      <c r="D14" s="1" t="s">
        <v>20</v>
      </c>
      <c r="E14" s="16">
        <v>22</v>
      </c>
      <c r="F14" s="16">
        <v>0</v>
      </c>
      <c r="G14" s="16">
        <v>0</v>
      </c>
      <c r="H14" s="17">
        <v>18</v>
      </c>
      <c r="I14" s="16">
        <v>46</v>
      </c>
      <c r="J14" s="28">
        <v>0.495</v>
      </c>
      <c r="K14" s="15">
        <v>93</v>
      </c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/>
      <c r="Y14" s="18"/>
      <c r="Z14" s="1"/>
      <c r="AA14" s="16"/>
      <c r="AB14" s="16"/>
      <c r="AC14" s="16"/>
      <c r="AD14" s="17"/>
      <c r="AE14" s="16"/>
      <c r="AF14" s="28"/>
      <c r="AG14" s="15"/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5"/>
      <c r="AS14" s="46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>
        <v>2014</v>
      </c>
      <c r="C15" s="18" t="s">
        <v>15</v>
      </c>
      <c r="D15" s="1" t="s">
        <v>20</v>
      </c>
      <c r="E15" s="16">
        <v>21</v>
      </c>
      <c r="F15" s="16">
        <v>3</v>
      </c>
      <c r="G15" s="16">
        <v>2</v>
      </c>
      <c r="H15" s="17">
        <v>18</v>
      </c>
      <c r="I15" s="16">
        <v>65</v>
      </c>
      <c r="J15" s="28">
        <v>0.59099999999999997</v>
      </c>
      <c r="K15" s="15">
        <v>110</v>
      </c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5"/>
      <c r="X15" s="16"/>
      <c r="Y15" s="18"/>
      <c r="Z15" s="1"/>
      <c r="AA15" s="16"/>
      <c r="AB15" s="16"/>
      <c r="AC15" s="16"/>
      <c r="AD15" s="17"/>
      <c r="AE15" s="16"/>
      <c r="AF15" s="28"/>
      <c r="AG15" s="15"/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5"/>
      <c r="AS15" s="46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>
        <v>2015</v>
      </c>
      <c r="C16" s="18" t="s">
        <v>27</v>
      </c>
      <c r="D16" s="1" t="s">
        <v>20</v>
      </c>
      <c r="E16" s="16">
        <v>19</v>
      </c>
      <c r="F16" s="16">
        <v>0</v>
      </c>
      <c r="G16" s="16">
        <v>2</v>
      </c>
      <c r="H16" s="17">
        <v>8</v>
      </c>
      <c r="I16" s="16">
        <v>30</v>
      </c>
      <c r="J16" s="28">
        <v>0.44109999999999999</v>
      </c>
      <c r="K16" s="15">
        <v>68</v>
      </c>
      <c r="L16" s="43"/>
      <c r="M16" s="9"/>
      <c r="N16" s="9"/>
      <c r="O16" s="9"/>
      <c r="P16" s="12"/>
      <c r="Q16" s="16"/>
      <c r="R16" s="16"/>
      <c r="S16" s="17"/>
      <c r="T16" s="16"/>
      <c r="U16" s="16"/>
      <c r="V16" s="44"/>
      <c r="W16" s="15"/>
      <c r="X16" s="16"/>
      <c r="Y16" s="18"/>
      <c r="Z16" s="1"/>
      <c r="AA16" s="16"/>
      <c r="AB16" s="16"/>
      <c r="AC16" s="16"/>
      <c r="AD16" s="17"/>
      <c r="AE16" s="16"/>
      <c r="AF16" s="28"/>
      <c r="AG16" s="15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5"/>
      <c r="AS16" s="46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28"/>
      <c r="K17" s="15"/>
      <c r="L17" s="43"/>
      <c r="M17" s="9"/>
      <c r="N17" s="9"/>
      <c r="O17" s="9"/>
      <c r="P17" s="12"/>
      <c r="Q17" s="16"/>
      <c r="R17" s="16"/>
      <c r="S17" s="17"/>
      <c r="T17" s="16"/>
      <c r="U17" s="16"/>
      <c r="V17" s="44"/>
      <c r="W17" s="15"/>
      <c r="X17" s="16"/>
      <c r="Y17" s="18"/>
      <c r="Z17" s="1"/>
      <c r="AA17" s="16"/>
      <c r="AB17" s="16"/>
      <c r="AC17" s="16"/>
      <c r="AD17" s="17"/>
      <c r="AE17" s="16"/>
      <c r="AF17" s="28"/>
      <c r="AG17" s="15"/>
      <c r="AH17" s="9"/>
      <c r="AI17" s="9"/>
      <c r="AJ17" s="9"/>
      <c r="AK17" s="9"/>
      <c r="AL17" s="12"/>
      <c r="AM17" s="16"/>
      <c r="AN17" s="16"/>
      <c r="AO17" s="16"/>
      <c r="AP17" s="16"/>
      <c r="AQ17" s="16"/>
      <c r="AR17" s="45"/>
      <c r="AS17" s="46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6"/>
      <c r="C18" s="18"/>
      <c r="D18" s="1"/>
      <c r="E18" s="16"/>
      <c r="F18" s="16"/>
      <c r="G18" s="16"/>
      <c r="H18" s="17"/>
      <c r="I18" s="16"/>
      <c r="J18" s="28"/>
      <c r="K18" s="15"/>
      <c r="L18" s="43"/>
      <c r="M18" s="9"/>
      <c r="N18" s="9"/>
      <c r="O18" s="9"/>
      <c r="P18" s="12"/>
      <c r="Q18" s="16"/>
      <c r="R18" s="16"/>
      <c r="S18" s="17"/>
      <c r="T18" s="16"/>
      <c r="U18" s="16"/>
      <c r="V18" s="44"/>
      <c r="W18" s="15"/>
      <c r="X18" s="16">
        <v>2019</v>
      </c>
      <c r="Y18" s="18" t="s">
        <v>39</v>
      </c>
      <c r="Z18" s="1" t="s">
        <v>22</v>
      </c>
      <c r="AA18" s="16">
        <v>11</v>
      </c>
      <c r="AB18" s="16">
        <v>2</v>
      </c>
      <c r="AC18" s="16">
        <v>9</v>
      </c>
      <c r="AD18" s="17">
        <v>20</v>
      </c>
      <c r="AE18" s="16">
        <v>54</v>
      </c>
      <c r="AF18" s="27">
        <v>0.72970000000000002</v>
      </c>
      <c r="AG18" s="15">
        <v>74</v>
      </c>
      <c r="AH18" s="43"/>
      <c r="AI18" s="9"/>
      <c r="AJ18" s="9"/>
      <c r="AK18" s="9"/>
      <c r="AM18" s="16">
        <v>5</v>
      </c>
      <c r="AN18" s="16">
        <v>0</v>
      </c>
      <c r="AO18" s="17">
        <v>5</v>
      </c>
      <c r="AP18" s="16">
        <v>4</v>
      </c>
      <c r="AQ18" s="16">
        <v>21</v>
      </c>
      <c r="AR18" s="45">
        <v>0.58330000000000004</v>
      </c>
      <c r="AS18" s="15">
        <v>36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6"/>
      <c r="C19" s="18"/>
      <c r="D19" s="1"/>
      <c r="E19" s="16"/>
      <c r="F19" s="16"/>
      <c r="G19" s="16"/>
      <c r="H19" s="17"/>
      <c r="I19" s="16"/>
      <c r="J19" s="28"/>
      <c r="K19" s="15"/>
      <c r="L19" s="43"/>
      <c r="M19" s="9"/>
      <c r="N19" s="9"/>
      <c r="O19" s="9"/>
      <c r="P19" s="12"/>
      <c r="Q19" s="16"/>
      <c r="R19" s="16"/>
      <c r="S19" s="17"/>
      <c r="T19" s="16"/>
      <c r="U19" s="16"/>
      <c r="V19" s="44"/>
      <c r="W19" s="15"/>
      <c r="X19" s="16">
        <v>2020</v>
      </c>
      <c r="Y19" s="16" t="s">
        <v>17</v>
      </c>
      <c r="Z19" s="1" t="s">
        <v>40</v>
      </c>
      <c r="AA19" s="16">
        <v>4</v>
      </c>
      <c r="AB19" s="16">
        <v>0</v>
      </c>
      <c r="AC19" s="16">
        <v>4</v>
      </c>
      <c r="AD19" s="16">
        <v>0</v>
      </c>
      <c r="AE19" s="16">
        <v>17</v>
      </c>
      <c r="AF19" s="28">
        <v>0.68</v>
      </c>
      <c r="AG19" s="15">
        <v>25</v>
      </c>
      <c r="AH19" s="43"/>
      <c r="AI19" s="9"/>
      <c r="AJ19" s="9"/>
      <c r="AK19" s="9"/>
      <c r="AL19" s="12"/>
      <c r="AM19" s="16"/>
      <c r="AN19" s="16"/>
      <c r="AO19" s="17"/>
      <c r="AP19" s="16"/>
      <c r="AQ19" s="16"/>
      <c r="AR19" s="45"/>
      <c r="AS19" s="46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47" t="s">
        <v>33</v>
      </c>
      <c r="C20" s="7"/>
      <c r="D20" s="6"/>
      <c r="E20" s="48">
        <f>SUM(E4:E19)</f>
        <v>98</v>
      </c>
      <c r="F20" s="48">
        <f>SUM(F4:F19)</f>
        <v>3</v>
      </c>
      <c r="G20" s="48">
        <f>SUM(G4:G19)</f>
        <v>6</v>
      </c>
      <c r="H20" s="48">
        <f>SUM(H4:H19)</f>
        <v>73</v>
      </c>
      <c r="I20" s="48">
        <f>SUM(I4:I19)</f>
        <v>244</v>
      </c>
      <c r="J20" s="49">
        <f>PRODUCT(I20/K20)</f>
        <v>0.56612529002320189</v>
      </c>
      <c r="K20" s="29">
        <f>SUM(K4:K19)</f>
        <v>431</v>
      </c>
      <c r="L20" s="24"/>
      <c r="M20" s="37"/>
      <c r="N20" s="50"/>
      <c r="O20" s="51"/>
      <c r="P20" s="12"/>
      <c r="Q20" s="48">
        <f>SUM(Q4:Q19)</f>
        <v>0</v>
      </c>
      <c r="R20" s="48">
        <f>SUM(R4:R19)</f>
        <v>0</v>
      </c>
      <c r="S20" s="48">
        <f>SUM(S4:S19)</f>
        <v>0</v>
      </c>
      <c r="T20" s="48">
        <f>SUM(T4:T19)</f>
        <v>0</v>
      </c>
      <c r="U20" s="48">
        <f>SUM(U4:U19)</f>
        <v>0</v>
      </c>
      <c r="V20" s="20">
        <v>0</v>
      </c>
      <c r="W20" s="29">
        <f>SUM(W4:W19)</f>
        <v>0</v>
      </c>
      <c r="X20" s="19" t="s">
        <v>33</v>
      </c>
      <c r="Y20" s="13"/>
      <c r="Z20" s="11"/>
      <c r="AA20" s="48">
        <f>SUM(AA4:AA19)</f>
        <v>85</v>
      </c>
      <c r="AB20" s="48">
        <f>SUM(AB4:AB19)</f>
        <v>3</v>
      </c>
      <c r="AC20" s="48">
        <f>SUM(AC4:AC19)</f>
        <v>23</v>
      </c>
      <c r="AD20" s="48">
        <f>SUM(AD4:AD19)</f>
        <v>84</v>
      </c>
      <c r="AE20" s="48">
        <f>SUM(AE4:AE19)</f>
        <v>300</v>
      </c>
      <c r="AF20" s="49">
        <f>PRODUCT(AE20/AG20)</f>
        <v>0.61475409836065575</v>
      </c>
      <c r="AG20" s="29">
        <f>SUM(AG4:AG19)</f>
        <v>488</v>
      </c>
      <c r="AH20" s="24"/>
      <c r="AI20" s="37"/>
      <c r="AJ20" s="50"/>
      <c r="AK20" s="51"/>
      <c r="AL20" s="12"/>
      <c r="AM20" s="48">
        <f>SUM(AM4:AM19)</f>
        <v>9</v>
      </c>
      <c r="AN20" s="48">
        <f>SUM(AN4:AN19)</f>
        <v>0</v>
      </c>
      <c r="AO20" s="48">
        <f>SUM(AO4:AO19)</f>
        <v>5</v>
      </c>
      <c r="AP20" s="48">
        <f>SUM(AP4:AP19)</f>
        <v>5</v>
      </c>
      <c r="AQ20" s="48">
        <f>SUM(AQ4:AQ19)</f>
        <v>29</v>
      </c>
      <c r="AR20" s="49">
        <f>PRODUCT(AQ20/AS20)</f>
        <v>0.57999999999999996</v>
      </c>
      <c r="AS20" s="42">
        <f>SUM(AS4:AS19)</f>
        <v>50</v>
      </c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2"/>
      <c r="K21" s="15"/>
      <c r="L21" s="12"/>
      <c r="M21" s="12"/>
      <c r="N21" s="12"/>
      <c r="O21" s="12"/>
      <c r="P21" s="21"/>
      <c r="Q21" s="21"/>
      <c r="R21" s="23"/>
      <c r="S21" s="21"/>
      <c r="T21" s="21"/>
      <c r="U21" s="12"/>
      <c r="V21" s="12"/>
      <c r="W21" s="15"/>
      <c r="X21" s="21"/>
      <c r="Y21" s="21"/>
      <c r="Z21" s="21"/>
      <c r="AA21" s="21"/>
      <c r="AB21" s="21"/>
      <c r="AC21" s="21"/>
      <c r="AD21" s="21"/>
      <c r="AE21" s="21"/>
      <c r="AF21" s="22"/>
      <c r="AG21" s="15"/>
      <c r="AH21" s="12"/>
      <c r="AI21" s="12"/>
      <c r="AJ21" s="12"/>
      <c r="AK21" s="12"/>
      <c r="AL21" s="21"/>
      <c r="AM21" s="21"/>
      <c r="AN21" s="23"/>
      <c r="AO21" s="21"/>
      <c r="AP21" s="21"/>
      <c r="AQ21" s="12"/>
      <c r="AR21" s="12"/>
      <c r="AS21" s="15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52" t="s">
        <v>34</v>
      </c>
      <c r="C22" s="53"/>
      <c r="D22" s="54"/>
      <c r="E22" s="11" t="s">
        <v>2</v>
      </c>
      <c r="F22" s="9" t="s">
        <v>6</v>
      </c>
      <c r="G22" s="11" t="s">
        <v>4</v>
      </c>
      <c r="H22" s="9" t="s">
        <v>5</v>
      </c>
      <c r="I22" s="9" t="s">
        <v>8</v>
      </c>
      <c r="J22" s="9" t="s">
        <v>9</v>
      </c>
      <c r="K22" s="12"/>
      <c r="L22" s="9" t="s">
        <v>10</v>
      </c>
      <c r="M22" s="9" t="s">
        <v>11</v>
      </c>
      <c r="N22" s="9" t="s">
        <v>35</v>
      </c>
      <c r="O22" s="9" t="s">
        <v>36</v>
      </c>
      <c r="Q22" s="23"/>
      <c r="R22" s="23" t="s">
        <v>12</v>
      </c>
      <c r="S22" s="23"/>
      <c r="T22" s="21" t="s">
        <v>21</v>
      </c>
      <c r="U22" s="12"/>
      <c r="V22" s="15"/>
      <c r="W22" s="15"/>
      <c r="X22" s="55"/>
      <c r="Y22" s="55"/>
      <c r="Z22" s="55"/>
      <c r="AA22" s="55"/>
      <c r="AB22" s="55"/>
      <c r="AC22" s="23"/>
      <c r="AD22" s="23"/>
      <c r="AE22" s="23"/>
      <c r="AF22" s="21"/>
      <c r="AG22" s="21"/>
      <c r="AH22" s="21"/>
      <c r="AI22" s="21"/>
      <c r="AJ22" s="21"/>
      <c r="AK22" s="21"/>
      <c r="AM22" s="15"/>
      <c r="AN22" s="55"/>
      <c r="AO22" s="55"/>
      <c r="AP22" s="55"/>
      <c r="AQ22" s="55"/>
      <c r="AR22" s="55"/>
      <c r="AS22" s="55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25" t="s">
        <v>37</v>
      </c>
      <c r="C23" s="3"/>
      <c r="D23" s="26"/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7">
        <v>0</v>
      </c>
      <c r="K23" s="21">
        <v>0</v>
      </c>
      <c r="L23" s="58">
        <v>0</v>
      </c>
      <c r="M23" s="58">
        <v>0</v>
      </c>
      <c r="N23" s="58">
        <v>0</v>
      </c>
      <c r="O23" s="58">
        <v>0</v>
      </c>
      <c r="Q23" s="23"/>
      <c r="R23" s="23"/>
      <c r="S23" s="23"/>
      <c r="T23" s="21" t="s">
        <v>25</v>
      </c>
      <c r="U23" s="21"/>
      <c r="V23" s="21"/>
      <c r="W23" s="21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1"/>
      <c r="AL23" s="21"/>
      <c r="AM23" s="21"/>
      <c r="AN23" s="23"/>
      <c r="AO23" s="23"/>
      <c r="AP23" s="23"/>
      <c r="AQ23" s="23"/>
      <c r="AR23" s="23"/>
      <c r="AS23" s="23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59" t="s">
        <v>13</v>
      </c>
      <c r="C24" s="60"/>
      <c r="D24" s="61"/>
      <c r="E24" s="56">
        <f>PRODUCT(E20+Q20)</f>
        <v>98</v>
      </c>
      <c r="F24" s="56">
        <f>PRODUCT(F20+R20)</f>
        <v>3</v>
      </c>
      <c r="G24" s="56">
        <f>PRODUCT(G20+S20)</f>
        <v>6</v>
      </c>
      <c r="H24" s="56">
        <f>PRODUCT(H20+T20)</f>
        <v>73</v>
      </c>
      <c r="I24" s="56">
        <f>PRODUCT(I20+U20)</f>
        <v>244</v>
      </c>
      <c r="J24" s="57">
        <f>PRODUCT(I24/K24)</f>
        <v>0.56612529002320189</v>
      </c>
      <c r="K24" s="21">
        <f>PRODUCT(K20+W20)</f>
        <v>431</v>
      </c>
      <c r="L24" s="58">
        <f>PRODUCT((F24+G24)/E24)</f>
        <v>9.1836734693877556E-2</v>
      </c>
      <c r="M24" s="58">
        <f>PRODUCT(H24/E24)</f>
        <v>0.74489795918367352</v>
      </c>
      <c r="N24" s="58">
        <f>PRODUCT((F24+G24+H24)/E24)</f>
        <v>0.83673469387755106</v>
      </c>
      <c r="O24" s="58">
        <f>PRODUCT(I24/E24)</f>
        <v>2.489795918367347</v>
      </c>
      <c r="Q24" s="23"/>
      <c r="R24" s="23"/>
      <c r="S24" s="23"/>
      <c r="T24" s="21"/>
      <c r="U24" s="21"/>
      <c r="V24" s="21"/>
      <c r="W24" s="21"/>
      <c r="X24" s="21"/>
      <c r="Y24" s="21"/>
      <c r="Z24" s="21"/>
      <c r="AA24" s="21"/>
      <c r="AB24" s="21"/>
      <c r="AC24" s="23"/>
      <c r="AD24" s="23"/>
      <c r="AE24" s="23"/>
      <c r="AF24" s="23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14" t="s">
        <v>30</v>
      </c>
      <c r="C25" s="62"/>
      <c r="D25" s="63"/>
      <c r="E25" s="56">
        <f>PRODUCT(AA20+AM20)</f>
        <v>94</v>
      </c>
      <c r="F25" s="56">
        <f>PRODUCT(AB20+AN20)</f>
        <v>3</v>
      </c>
      <c r="G25" s="56">
        <f>PRODUCT(AC20+AO20)</f>
        <v>28</v>
      </c>
      <c r="H25" s="56">
        <f>PRODUCT(AD20+AP20)</f>
        <v>89</v>
      </c>
      <c r="I25" s="56">
        <f>PRODUCT(AE20+AQ20)</f>
        <v>329</v>
      </c>
      <c r="J25" s="57">
        <f>PRODUCT(I25/K25)</f>
        <v>0.61152416356877326</v>
      </c>
      <c r="K25" s="12">
        <f>PRODUCT(AG20+AS20)</f>
        <v>538</v>
      </c>
      <c r="L25" s="58">
        <f>PRODUCT((F25+G25)/E25)</f>
        <v>0.32978723404255317</v>
      </c>
      <c r="M25" s="58">
        <f>PRODUCT(H25/E25)</f>
        <v>0.94680851063829785</v>
      </c>
      <c r="N25" s="58">
        <f>PRODUCT((F25+G25+H25)/E25)</f>
        <v>1.2765957446808511</v>
      </c>
      <c r="O25" s="58">
        <f>PRODUCT(I25/E25)</f>
        <v>3.5</v>
      </c>
      <c r="Q25" s="23"/>
      <c r="R25" s="23"/>
      <c r="S25" s="2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x14ac:dyDescent="0.25">
      <c r="A26" s="21"/>
      <c r="B26" s="64" t="s">
        <v>33</v>
      </c>
      <c r="C26" s="65"/>
      <c r="D26" s="66"/>
      <c r="E26" s="56">
        <f>SUM(E23:E25)</f>
        <v>192</v>
      </c>
      <c r="F26" s="56">
        <f t="shared" ref="F26:I26" si="0">SUM(F23:F25)</f>
        <v>6</v>
      </c>
      <c r="G26" s="56">
        <f t="shared" si="0"/>
        <v>34</v>
      </c>
      <c r="H26" s="56">
        <f t="shared" si="0"/>
        <v>162</v>
      </c>
      <c r="I26" s="56">
        <f t="shared" si="0"/>
        <v>573</v>
      </c>
      <c r="J26" s="57">
        <f>PRODUCT(I26/K26)</f>
        <v>0.59133126934984526</v>
      </c>
      <c r="K26" s="21">
        <f>SUM(K23:K25)</f>
        <v>969</v>
      </c>
      <c r="L26" s="58">
        <f>PRODUCT((F26+G26)/E26)</f>
        <v>0.20833333333333334</v>
      </c>
      <c r="M26" s="58">
        <f>PRODUCT(H26/E26)</f>
        <v>0.84375</v>
      </c>
      <c r="N26" s="58">
        <f>PRODUCT((F26+G26+H26)/E26)</f>
        <v>1.0520833333333333</v>
      </c>
      <c r="O26" s="58">
        <f>PRODUCT(I26/E26)</f>
        <v>2.984375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12"/>
      <c r="F27" s="12"/>
      <c r="G27" s="12"/>
      <c r="H27" s="12"/>
      <c r="I27" s="12"/>
      <c r="J27" s="21"/>
      <c r="K27" s="21"/>
      <c r="L27" s="12"/>
      <c r="M27" s="12"/>
      <c r="N27" s="12"/>
      <c r="O27" s="12"/>
      <c r="P27" s="21"/>
      <c r="Q27" s="21"/>
      <c r="R27" s="21"/>
      <c r="S27" s="2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J86" s="21"/>
      <c r="K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J87" s="21"/>
      <c r="K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21"/>
      <c r="R97" s="21"/>
      <c r="S97" s="21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21"/>
      <c r="R98" s="21"/>
      <c r="S98" s="21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A182" s="21"/>
      <c r="B182" s="21"/>
      <c r="C182" s="21"/>
      <c r="D182" s="21"/>
      <c r="L182"/>
      <c r="M182"/>
      <c r="N182"/>
      <c r="O182"/>
      <c r="P182"/>
      <c r="Q182" s="12"/>
      <c r="R182" s="12"/>
      <c r="S182" s="12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A183" s="21"/>
      <c r="B183" s="21"/>
      <c r="C183" s="21"/>
      <c r="D183" s="21"/>
      <c r="L183"/>
      <c r="M183"/>
      <c r="N183"/>
      <c r="O183"/>
      <c r="P183"/>
      <c r="Q183" s="12"/>
      <c r="R183" s="12"/>
      <c r="S183" s="12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1"/>
      <c r="AL183" s="12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1"/>
      <c r="AL184" s="12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1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1"/>
      <c r="AL186" s="12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1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1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1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1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12"/>
      <c r="AL191" s="12"/>
    </row>
    <row r="192" spans="1:57" x14ac:dyDescent="0.25"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</row>
    <row r="193" spans="12:38" x14ac:dyDescent="0.25"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</row>
    <row r="194" spans="12:38" x14ac:dyDescent="0.25"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/>
      <c r="AL221"/>
    </row>
    <row r="222" spans="12:38" ht="14.25" x14ac:dyDescent="0.2">
      <c r="L222"/>
      <c r="M222"/>
      <c r="N222"/>
      <c r="O222"/>
      <c r="P222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/>
      <c r="AL222"/>
    </row>
    <row r="223" spans="12:38" ht="14.25" x14ac:dyDescent="0.2">
      <c r="L223"/>
      <c r="M223"/>
      <c r="N223"/>
      <c r="O223"/>
      <c r="P2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/>
      <c r="AL223"/>
    </row>
  </sheetData>
  <sortState ref="X18:AT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2020-09-04T10:05:38Z</dcterms:modified>
</cp:coreProperties>
</file>