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AS16" i="2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M20" i="2" s="1"/>
  <c r="G16" i="2"/>
  <c r="G20" i="2" s="1"/>
  <c r="G22" i="2" s="1"/>
  <c r="F16" i="2"/>
  <c r="F20" i="2" s="1"/>
  <c r="N20" i="2" s="1"/>
  <c r="E16" i="2"/>
  <c r="E20" i="2" s="1"/>
  <c r="E22" i="2" s="1"/>
  <c r="K22" i="2" l="1"/>
  <c r="AR16" i="2"/>
  <c r="L20" i="2"/>
  <c r="J20" i="2"/>
  <c r="J16" i="2"/>
  <c r="K21" i="2"/>
  <c r="F21" i="2"/>
  <c r="L21" i="2" s="1"/>
  <c r="H21" i="2"/>
  <c r="J22" i="2"/>
  <c r="O22" i="2"/>
  <c r="O21" i="2"/>
  <c r="J21" i="2"/>
  <c r="N21" i="2"/>
  <c r="M21" i="2"/>
  <c r="H22" i="2"/>
  <c r="M22" i="2" s="1"/>
  <c r="AF16" i="2"/>
  <c r="F22" i="2" l="1"/>
  <c r="L22" i="2" l="1"/>
  <c r="N22" i="2"/>
</calcChain>
</file>

<file path=xl/sharedStrings.xml><?xml version="1.0" encoding="utf-8"?>
<sst xmlns="http://schemas.openxmlformats.org/spreadsheetml/2006/main" count="95" uniqueCount="42">
  <si>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</si>
  <si>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</si>
  <si>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</si>
  <si>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</si>
  <si>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</si>
  <si>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</si>
  <si>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</si>
  <si>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</si>
  <si>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</si>
  <si>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</si>
  <si>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</si>
  <si>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</si>
  <si>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</si>
  <si>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</si>
  <si>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</si>
  <si>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6.</t>
  </si>
  <si>
    <t>2.</t>
  </si>
  <si>
    <t>10.</t>
  </si>
  <si>
    <t>YK</t>
  </si>
  <si>
    <t>YK = Ylivieskan Kuula  (1909)</t>
  </si>
  <si>
    <t>Ura = Kannuksen Ura  (1969),  kasvattajaseura</t>
  </si>
  <si>
    <t>Tomas Pannula</t>
  </si>
  <si>
    <t>Ura</t>
  </si>
  <si>
    <t>KoKi</t>
  </si>
  <si>
    <t>PöU</t>
  </si>
  <si>
    <t>LePe</t>
  </si>
  <si>
    <t>KoKi = Kokkolan Kiri  (1962)</t>
  </si>
  <si>
    <t>PöU = Pöytyän Urheilijat  (1945)</t>
  </si>
  <si>
    <t>LePe = Lestijoen Pesis  (2009)</t>
  </si>
  <si>
    <t>5.</t>
  </si>
  <si>
    <t>20.12.1984   Kannus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</si>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</sst>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30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32</v>
      </c>
      <c r="M2" s="29"/>
      <c r="N2" s="29"/>
      <c r="O2" s="37"/>
      <c r="P2" s="8"/>
      <c r="Q2" s="24" t="s">
        <v>33</v>
      </c>
      <c r="R2" s="29"/>
      <c r="S2" s="29"/>
      <c r="T2" s="29"/>
      <c r="U2" s="36"/>
      <c r="V2" s="37"/>
      <c r="W2" s="8"/>
      <c r="X2" s="38" t="s">
        <v>34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35</v>
      </c>
      <c r="AI2" s="29"/>
      <c r="AJ2" s="29"/>
      <c r="AK2" s="37"/>
      <c r="AL2" s="8"/>
      <c r="AM2" s="24" t="s">
        <v>33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2004</v>
      </c>
      <c r="Y4" s="16" t="s">
        <v>17</v>
      </c>
      <c r="Z4" s="1" t="s">
        <v>22</v>
      </c>
      <c r="AA4" s="16">
        <v>13</v>
      </c>
      <c r="AB4" s="16">
        <v>0</v>
      </c>
      <c r="AC4" s="16">
        <v>2</v>
      </c>
      <c r="AD4" s="16">
        <v>9</v>
      </c>
      <c r="AE4" s="16">
        <v>51</v>
      </c>
      <c r="AF4" s="27">
        <v>0.63749999999999996</v>
      </c>
      <c r="AG4" s="67">
        <v>80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2005</v>
      </c>
      <c r="Y5" s="16" t="s">
        <v>16</v>
      </c>
      <c r="Z5" s="1" t="s">
        <v>23</v>
      </c>
      <c r="AA5" s="16">
        <v>16</v>
      </c>
      <c r="AB5" s="16">
        <v>0</v>
      </c>
      <c r="AC5" s="16">
        <v>4</v>
      </c>
      <c r="AD5" s="16">
        <v>8</v>
      </c>
      <c r="AE5" s="16">
        <v>40</v>
      </c>
      <c r="AF5" s="27">
        <v>0.49380000000000002</v>
      </c>
      <c r="AG5" s="67">
        <v>81</v>
      </c>
      <c r="AH5" s="9"/>
      <c r="AI5" s="9"/>
      <c r="AJ5" s="9"/>
      <c r="AK5" s="9"/>
      <c r="AL5" s="12"/>
      <c r="AM5" s="16">
        <v>2</v>
      </c>
      <c r="AN5" s="16">
        <v>0</v>
      </c>
      <c r="AO5" s="16">
        <v>0</v>
      </c>
      <c r="AP5" s="16">
        <v>1</v>
      </c>
      <c r="AQ5" s="16">
        <v>5</v>
      </c>
      <c r="AR5" s="45">
        <v>0.5</v>
      </c>
      <c r="AS5" s="46">
        <v>10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2006</v>
      </c>
      <c r="Y6" s="16" t="s">
        <v>14</v>
      </c>
      <c r="Z6" s="1" t="s">
        <v>23</v>
      </c>
      <c r="AA6" s="16">
        <v>17</v>
      </c>
      <c r="AB6" s="16">
        <v>0</v>
      </c>
      <c r="AC6" s="16">
        <v>6</v>
      </c>
      <c r="AD6" s="16">
        <v>18</v>
      </c>
      <c r="AE6" s="16">
        <v>56</v>
      </c>
      <c r="AF6" s="27">
        <v>0.57730000000000004</v>
      </c>
      <c r="AG6" s="67">
        <v>97</v>
      </c>
      <c r="AH6" s="9"/>
      <c r="AI6" s="9"/>
      <c r="AJ6" s="9"/>
      <c r="AK6" s="9"/>
      <c r="AL6" s="12"/>
      <c r="AM6" s="16">
        <v>3</v>
      </c>
      <c r="AN6" s="16">
        <v>0</v>
      </c>
      <c r="AO6" s="16">
        <v>0</v>
      </c>
      <c r="AP6" s="16">
        <v>0</v>
      </c>
      <c r="AQ6" s="16">
        <v>10</v>
      </c>
      <c r="AR6" s="45">
        <v>0.52629999999999999</v>
      </c>
      <c r="AS6" s="46">
        <v>19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2007</v>
      </c>
      <c r="Y7" s="16" t="s">
        <v>14</v>
      </c>
      <c r="Z7" s="1" t="s">
        <v>23</v>
      </c>
      <c r="AA7" s="16">
        <v>11</v>
      </c>
      <c r="AB7" s="16">
        <v>0</v>
      </c>
      <c r="AC7" s="16">
        <v>5</v>
      </c>
      <c r="AD7" s="16">
        <v>15</v>
      </c>
      <c r="AE7" s="16">
        <v>45</v>
      </c>
      <c r="AF7" s="27">
        <v>0.58440000000000003</v>
      </c>
      <c r="AG7" s="67">
        <v>77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0</v>
      </c>
      <c r="AP7" s="16">
        <v>2</v>
      </c>
      <c r="AQ7" s="16">
        <v>5</v>
      </c>
      <c r="AR7" s="45">
        <v>0.41660000000000003</v>
      </c>
      <c r="AS7" s="46">
        <v>12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2008</v>
      </c>
      <c r="Y8" s="16" t="s">
        <v>15</v>
      </c>
      <c r="Z8" s="1" t="s">
        <v>23</v>
      </c>
      <c r="AA8" s="16">
        <v>6</v>
      </c>
      <c r="AB8" s="16">
        <v>0</v>
      </c>
      <c r="AC8" s="16">
        <v>2</v>
      </c>
      <c r="AD8" s="16">
        <v>4</v>
      </c>
      <c r="AE8" s="16">
        <v>19</v>
      </c>
      <c r="AF8" s="27">
        <v>0.51349999999999996</v>
      </c>
      <c r="AG8" s="67">
        <v>37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2009</v>
      </c>
      <c r="Y9" s="16" t="s">
        <v>14</v>
      </c>
      <c r="Z9" s="1" t="s">
        <v>24</v>
      </c>
      <c r="AA9" s="16">
        <v>12</v>
      </c>
      <c r="AB9" s="16">
        <v>0</v>
      </c>
      <c r="AC9" s="16">
        <v>1</v>
      </c>
      <c r="AD9" s="16">
        <v>10</v>
      </c>
      <c r="AE9" s="16">
        <v>26</v>
      </c>
      <c r="AF9" s="27">
        <v>0.41930000000000001</v>
      </c>
      <c r="AG9" s="67">
        <v>62</v>
      </c>
      <c r="AH9" s="9"/>
      <c r="AI9" s="9"/>
      <c r="AJ9" s="9"/>
      <c r="AK9" s="9"/>
      <c r="AL9" s="12"/>
      <c r="AM9" s="16">
        <v>2</v>
      </c>
      <c r="AN9" s="16">
        <v>0</v>
      </c>
      <c r="AO9" s="16">
        <v>1</v>
      </c>
      <c r="AP9" s="16">
        <v>2</v>
      </c>
      <c r="AQ9" s="16">
        <v>11</v>
      </c>
      <c r="AR9" s="45">
        <v>0.6875</v>
      </c>
      <c r="AS9" s="46">
        <v>16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2010</v>
      </c>
      <c r="Y10" s="16" t="s">
        <v>15</v>
      </c>
      <c r="Z10" s="1" t="s">
        <v>25</v>
      </c>
      <c r="AA10" s="16">
        <v>14</v>
      </c>
      <c r="AB10" s="16">
        <v>1</v>
      </c>
      <c r="AC10" s="16">
        <v>7</v>
      </c>
      <c r="AD10" s="16">
        <v>5</v>
      </c>
      <c r="AE10" s="16">
        <v>53</v>
      </c>
      <c r="AF10" s="27">
        <v>0.59550000000000003</v>
      </c>
      <c r="AG10" s="67">
        <v>89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2011</v>
      </c>
      <c r="C11" s="18" t="s">
        <v>17</v>
      </c>
      <c r="D11" s="1" t="s">
        <v>18</v>
      </c>
      <c r="E11" s="16">
        <v>3</v>
      </c>
      <c r="F11" s="16">
        <v>0</v>
      </c>
      <c r="G11" s="16">
        <v>0</v>
      </c>
      <c r="H11" s="17">
        <v>0</v>
      </c>
      <c r="I11" s="16">
        <v>3</v>
      </c>
      <c r="J11" s="42">
        <v>0.2</v>
      </c>
      <c r="K11" s="15">
        <v>15</v>
      </c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/>
      <c r="Y11" s="16"/>
      <c r="Z11" s="1"/>
      <c r="AA11" s="16"/>
      <c r="AB11" s="16"/>
      <c r="AC11" s="16"/>
      <c r="AD11" s="16"/>
      <c r="AE11" s="16"/>
      <c r="AF11" s="27"/>
      <c r="AG11" s="67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2012</v>
      </c>
      <c r="Y12" s="16" t="s">
        <v>29</v>
      </c>
      <c r="Z12" s="1" t="s">
        <v>22</v>
      </c>
      <c r="AA12" s="16">
        <v>18</v>
      </c>
      <c r="AB12" s="16">
        <v>1</v>
      </c>
      <c r="AC12" s="16">
        <v>12</v>
      </c>
      <c r="AD12" s="16">
        <v>16</v>
      </c>
      <c r="AE12" s="16">
        <v>84</v>
      </c>
      <c r="AF12" s="27">
        <v>0.60429999999999995</v>
      </c>
      <c r="AG12" s="67">
        <v>139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2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2013</v>
      </c>
      <c r="Y13" s="16" t="s">
        <v>31</v>
      </c>
      <c r="Z13" s="1" t="s">
        <v>22</v>
      </c>
      <c r="AA13" s="16">
        <v>18</v>
      </c>
      <c r="AB13" s="16">
        <v>1</v>
      </c>
      <c r="AC13" s="16">
        <v>11</v>
      </c>
      <c r="AD13" s="16">
        <v>25</v>
      </c>
      <c r="AE13" s="16">
        <v>75</v>
      </c>
      <c r="AF13" s="27">
        <v>0.64649999999999996</v>
      </c>
      <c r="AG13" s="67">
        <v>116</v>
      </c>
      <c r="AH13" s="9"/>
      <c r="AI13" s="9"/>
      <c r="AJ13" s="9"/>
      <c r="AK13" s="9"/>
      <c r="AL13" s="12"/>
      <c r="AM13" s="16">
        <v>2</v>
      </c>
      <c r="AN13" s="16">
        <v>0</v>
      </c>
      <c r="AO13" s="16">
        <v>1</v>
      </c>
      <c r="AP13" s="16">
        <v>0</v>
      </c>
      <c r="AQ13" s="16">
        <v>5</v>
      </c>
      <c r="AR13" s="45">
        <v>0.3846</v>
      </c>
      <c r="AS13" s="46">
        <v>13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2"/>
      <c r="K14" s="15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>
        <v>2014</v>
      </c>
      <c r="Y14" s="16" t="s">
        <v>31</v>
      </c>
      <c r="Z14" s="1" t="s">
        <v>22</v>
      </c>
      <c r="AA14" s="16">
        <v>18</v>
      </c>
      <c r="AB14" s="16">
        <v>1</v>
      </c>
      <c r="AC14" s="16">
        <v>13</v>
      </c>
      <c r="AD14" s="16">
        <v>13</v>
      </c>
      <c r="AE14" s="16">
        <v>70</v>
      </c>
      <c r="AF14" s="27">
        <v>0.60340000000000005</v>
      </c>
      <c r="AG14" s="67">
        <v>116</v>
      </c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5"/>
      <c r="AS14" s="4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2"/>
      <c r="K15" s="15"/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>
        <v>2015</v>
      </c>
      <c r="Y15" s="16" t="s">
        <v>14</v>
      </c>
      <c r="Z15" s="1" t="s">
        <v>22</v>
      </c>
      <c r="AA15" s="16">
        <v>12</v>
      </c>
      <c r="AB15" s="16">
        <v>0</v>
      </c>
      <c r="AC15" s="16">
        <v>7</v>
      </c>
      <c r="AD15" s="16">
        <v>6</v>
      </c>
      <c r="AE15" s="16">
        <v>41</v>
      </c>
      <c r="AF15" s="27">
        <v>0.47120000000000001</v>
      </c>
      <c r="AG15" s="67">
        <v>87</v>
      </c>
      <c r="AH15" s="9"/>
      <c r="AI15" s="9"/>
      <c r="AJ15" s="9"/>
      <c r="AK15" s="9"/>
      <c r="AL15" s="12"/>
      <c r="AM15" s="16">
        <v>1</v>
      </c>
      <c r="AN15" s="16">
        <v>0</v>
      </c>
      <c r="AO15" s="16">
        <v>0</v>
      </c>
      <c r="AP15" s="16">
        <v>0</v>
      </c>
      <c r="AQ15" s="16">
        <v>1</v>
      </c>
      <c r="AR15" s="45">
        <v>0.25</v>
      </c>
      <c r="AS15" s="46">
        <v>4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47" t="s">
        <v>37</v>
      </c>
      <c r="C16" s="7"/>
      <c r="D16" s="6"/>
      <c r="E16" s="48">
        <f>SUM(E4:E15)</f>
        <v>3</v>
      </c>
      <c r="F16" s="48">
        <f>SUM(F4:F15)</f>
        <v>0</v>
      </c>
      <c r="G16" s="48">
        <f>SUM(G4:G15)</f>
        <v>0</v>
      </c>
      <c r="H16" s="48">
        <f>SUM(H4:H15)</f>
        <v>0</v>
      </c>
      <c r="I16" s="48">
        <f>SUM(I4:I15)</f>
        <v>3</v>
      </c>
      <c r="J16" s="49">
        <f>PRODUCT(I16/K16)</f>
        <v>0.2</v>
      </c>
      <c r="K16" s="28">
        <f>SUM(K4:K15)</f>
        <v>15</v>
      </c>
      <c r="L16" s="24"/>
      <c r="M16" s="36"/>
      <c r="N16" s="50"/>
      <c r="O16" s="51"/>
      <c r="P16" s="12"/>
      <c r="Q16" s="48">
        <f>SUM(Q4:Q15)</f>
        <v>0</v>
      </c>
      <c r="R16" s="48">
        <f>SUM(R4:R15)</f>
        <v>0</v>
      </c>
      <c r="S16" s="48">
        <f>SUM(S4:S15)</f>
        <v>0</v>
      </c>
      <c r="T16" s="48">
        <f>SUM(T4:T15)</f>
        <v>0</v>
      </c>
      <c r="U16" s="48">
        <f>SUM(U4:U15)</f>
        <v>0</v>
      </c>
      <c r="V16" s="20">
        <v>0</v>
      </c>
      <c r="W16" s="28">
        <f>SUM(W4:W15)</f>
        <v>0</v>
      </c>
      <c r="X16" s="19" t="s">
        <v>37</v>
      </c>
      <c r="Y16" s="13"/>
      <c r="Z16" s="11"/>
      <c r="AA16" s="48">
        <f>SUM(AA4:AA15)</f>
        <v>155</v>
      </c>
      <c r="AB16" s="48">
        <f>SUM(AB4:AB15)</f>
        <v>4</v>
      </c>
      <c r="AC16" s="48">
        <f>SUM(AC4:AC15)</f>
        <v>70</v>
      </c>
      <c r="AD16" s="48">
        <f>SUM(AD4:AD15)</f>
        <v>129</v>
      </c>
      <c r="AE16" s="48">
        <f>SUM(AE4:AE15)</f>
        <v>560</v>
      </c>
      <c r="AF16" s="49">
        <f>PRODUCT(AE16/AG16)</f>
        <v>0.5708460754332314</v>
      </c>
      <c r="AG16" s="28">
        <f>SUM(AG4:AG15)</f>
        <v>981</v>
      </c>
      <c r="AH16" s="24"/>
      <c r="AI16" s="36"/>
      <c r="AJ16" s="50"/>
      <c r="AK16" s="51"/>
      <c r="AL16" s="12"/>
      <c r="AM16" s="48">
        <f>SUM(AM4:AM15)</f>
        <v>12</v>
      </c>
      <c r="AN16" s="48">
        <f>SUM(AN4:AN15)</f>
        <v>0</v>
      </c>
      <c r="AO16" s="48">
        <f>SUM(AO4:AO15)</f>
        <v>2</v>
      </c>
      <c r="AP16" s="48">
        <f>SUM(AP4:AP15)</f>
        <v>5</v>
      </c>
      <c r="AQ16" s="48">
        <f>SUM(AQ4:AQ15)</f>
        <v>37</v>
      </c>
      <c r="AR16" s="49">
        <f>PRODUCT(AQ16/AS16)</f>
        <v>0.5</v>
      </c>
      <c r="AS16" s="41">
        <f>SUM(AS4:AS15)</f>
        <v>74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2"/>
      <c r="K17" s="15"/>
      <c r="L17" s="12"/>
      <c r="M17" s="12"/>
      <c r="N17" s="12"/>
      <c r="O17" s="12"/>
      <c r="P17" s="21"/>
      <c r="Q17" s="21"/>
      <c r="R17" s="23"/>
      <c r="S17" s="21"/>
      <c r="T17" s="21"/>
      <c r="U17" s="12"/>
      <c r="V17" s="12"/>
      <c r="W17" s="15"/>
      <c r="X17" s="21"/>
      <c r="Y17" s="21"/>
      <c r="Z17" s="21"/>
      <c r="AA17" s="21"/>
      <c r="AB17" s="21"/>
      <c r="AC17" s="21"/>
      <c r="AD17" s="21"/>
      <c r="AE17" s="21"/>
      <c r="AF17" s="22"/>
      <c r="AG17" s="15"/>
      <c r="AH17" s="12"/>
      <c r="AI17" s="12"/>
      <c r="AJ17" s="12"/>
      <c r="AK17" s="12"/>
      <c r="AL17" s="21"/>
      <c r="AM17" s="21"/>
      <c r="AN17" s="23"/>
      <c r="AO17" s="21"/>
      <c r="AP17" s="21"/>
      <c r="AQ17" s="12"/>
      <c r="AR17" s="12"/>
      <c r="AS17" s="15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2" t="s">
        <v>38</v>
      </c>
      <c r="C18" s="53"/>
      <c r="D18" s="54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39</v>
      </c>
      <c r="O18" s="9" t="s">
        <v>40</v>
      </c>
      <c r="Q18" s="23"/>
      <c r="R18" s="23" t="s">
        <v>12</v>
      </c>
      <c r="S18" s="23"/>
      <c r="T18" s="21" t="s">
        <v>20</v>
      </c>
      <c r="U18" s="12"/>
      <c r="V18" s="15"/>
      <c r="W18" s="15"/>
      <c r="X18" s="55"/>
      <c r="Y18" s="55"/>
      <c r="Z18" s="55"/>
      <c r="AA18" s="55"/>
      <c r="AB18" s="55"/>
      <c r="AC18" s="23"/>
      <c r="AD18" s="23"/>
      <c r="AE18" s="23"/>
      <c r="AF18" s="21"/>
      <c r="AG18" s="21"/>
      <c r="AH18" s="21"/>
      <c r="AI18" s="21"/>
      <c r="AJ18" s="21"/>
      <c r="AK18" s="21"/>
      <c r="AM18" s="15"/>
      <c r="AN18" s="55"/>
      <c r="AO18" s="55"/>
      <c r="AP18" s="55"/>
      <c r="AQ18" s="55"/>
      <c r="AR18" s="55"/>
      <c r="AS18" s="55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5" t="s">
        <v>41</v>
      </c>
      <c r="C19" s="3"/>
      <c r="D19" s="26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7">
        <v>0</v>
      </c>
      <c r="K19" s="21">
        <v>0</v>
      </c>
      <c r="L19" s="58">
        <v>0</v>
      </c>
      <c r="M19" s="58">
        <v>0</v>
      </c>
      <c r="N19" s="58">
        <v>0</v>
      </c>
      <c r="O19" s="58">
        <v>0</v>
      </c>
      <c r="Q19" s="23"/>
      <c r="R19" s="23"/>
      <c r="S19" s="23"/>
      <c r="T19" s="21" t="s">
        <v>26</v>
      </c>
      <c r="U19" s="21"/>
      <c r="V19" s="21"/>
      <c r="W19" s="21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1"/>
      <c r="AL19" s="21"/>
      <c r="AM19" s="21"/>
      <c r="AN19" s="23"/>
      <c r="AO19" s="23"/>
      <c r="AP19" s="23"/>
      <c r="AQ19" s="23"/>
      <c r="AR19" s="23"/>
      <c r="AS19" s="23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9" t="s">
        <v>13</v>
      </c>
      <c r="C20" s="60"/>
      <c r="D20" s="61"/>
      <c r="E20" s="56">
        <f>PRODUCT(E16+Q16)</f>
        <v>3</v>
      </c>
      <c r="F20" s="56">
        <f>PRODUCT(F16+R16)</f>
        <v>0</v>
      </c>
      <c r="G20" s="56">
        <f>PRODUCT(G16+S16)</f>
        <v>0</v>
      </c>
      <c r="H20" s="56">
        <f>PRODUCT(H16+T16)</f>
        <v>0</v>
      </c>
      <c r="I20" s="56">
        <f>PRODUCT(I16+U16)</f>
        <v>3</v>
      </c>
      <c r="J20" s="57">
        <f>PRODUCT(I20/K20)</f>
        <v>0.2</v>
      </c>
      <c r="K20" s="21">
        <f>PRODUCT(K16+W16)</f>
        <v>15</v>
      </c>
      <c r="L20" s="58">
        <f>PRODUCT((F20+G20)/E20)</f>
        <v>0</v>
      </c>
      <c r="M20" s="58">
        <f>PRODUCT(H20/E20)</f>
        <v>0</v>
      </c>
      <c r="N20" s="58">
        <f>PRODUCT((F20+G20+H20)/E20)</f>
        <v>0</v>
      </c>
      <c r="O20" s="58">
        <f>PRODUCT(I20/E20)</f>
        <v>1</v>
      </c>
      <c r="Q20" s="23"/>
      <c r="R20" s="23"/>
      <c r="S20" s="23"/>
      <c r="T20" s="21" t="s">
        <v>27</v>
      </c>
      <c r="U20" s="21"/>
      <c r="V20" s="21"/>
      <c r="W20" s="21"/>
      <c r="X20" s="21"/>
      <c r="Y20" s="21"/>
      <c r="Z20" s="21"/>
      <c r="AA20" s="21"/>
      <c r="AB20" s="21"/>
      <c r="AC20" s="23"/>
      <c r="AD20" s="23"/>
      <c r="AE20" s="23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4" t="s">
        <v>34</v>
      </c>
      <c r="C21" s="62"/>
      <c r="D21" s="63"/>
      <c r="E21" s="56">
        <f>PRODUCT(AA16+AM16)</f>
        <v>167</v>
      </c>
      <c r="F21" s="56">
        <f>PRODUCT(AB16+AN16)</f>
        <v>4</v>
      </c>
      <c r="G21" s="56">
        <f>PRODUCT(AC16+AO16)</f>
        <v>72</v>
      </c>
      <c r="H21" s="56">
        <f>PRODUCT(AD16+AP16)</f>
        <v>134</v>
      </c>
      <c r="I21" s="56">
        <f>PRODUCT(AE16+AQ16)</f>
        <v>597</v>
      </c>
      <c r="J21" s="57">
        <f>PRODUCT(I21/K21)</f>
        <v>0.56587677725118479</v>
      </c>
      <c r="K21" s="12">
        <f>PRODUCT(AG16+AS16)</f>
        <v>1055</v>
      </c>
      <c r="L21" s="58">
        <f>PRODUCT((F21+G21)/E21)</f>
        <v>0.45508982035928142</v>
      </c>
      <c r="M21" s="58">
        <f>PRODUCT(H21/E21)</f>
        <v>0.80239520958083832</v>
      </c>
      <c r="N21" s="58">
        <f>PRODUCT((F21+G21+H21)/E21)</f>
        <v>1.2574850299401197</v>
      </c>
      <c r="O21" s="58">
        <f>PRODUCT(I21/E21)</f>
        <v>3.5748502994011977</v>
      </c>
      <c r="Q21" s="23"/>
      <c r="R21" s="23"/>
      <c r="S21" s="21"/>
      <c r="T21" s="21" t="s">
        <v>28</v>
      </c>
      <c r="U21" s="12"/>
      <c r="V21" s="12"/>
      <c r="W21" s="21"/>
      <c r="X21" s="21"/>
      <c r="Y21" s="21"/>
      <c r="Z21" s="21"/>
      <c r="AA21" s="21"/>
      <c r="AB21" s="21"/>
      <c r="AC21" s="23"/>
      <c r="AD21" s="23"/>
      <c r="AE21" s="23"/>
      <c r="AF21" s="23"/>
      <c r="AG21" s="23"/>
      <c r="AH21" s="23"/>
      <c r="AI21" s="23"/>
      <c r="AJ21" s="23"/>
      <c r="AK21" s="21"/>
      <c r="AL21" s="12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4" t="s">
        <v>37</v>
      </c>
      <c r="C22" s="65"/>
      <c r="D22" s="66"/>
      <c r="E22" s="56">
        <f>SUM(E19:E21)</f>
        <v>170</v>
      </c>
      <c r="F22" s="56">
        <f t="shared" ref="F22:I22" si="0">SUM(F19:F21)</f>
        <v>4</v>
      </c>
      <c r="G22" s="56">
        <f t="shared" si="0"/>
        <v>72</v>
      </c>
      <c r="H22" s="56">
        <f t="shared" si="0"/>
        <v>134</v>
      </c>
      <c r="I22" s="56">
        <f t="shared" si="0"/>
        <v>600</v>
      </c>
      <c r="J22" s="57">
        <f>PRODUCT(I22/K22)</f>
        <v>0.56074766355140182</v>
      </c>
      <c r="K22" s="21">
        <f>SUM(K19:K21)</f>
        <v>1070</v>
      </c>
      <c r="L22" s="58">
        <f>PRODUCT((F22+G22)/E22)</f>
        <v>0.44705882352941179</v>
      </c>
      <c r="M22" s="58">
        <f>PRODUCT(H22/E22)</f>
        <v>0.78823529411764703</v>
      </c>
      <c r="N22" s="58">
        <f>PRODUCT((F22+G22+H22)/E22)</f>
        <v>1.2352941176470589</v>
      </c>
      <c r="O22" s="58">
        <f>PRODUCT(I22/E22)</f>
        <v>3.5294117647058822</v>
      </c>
      <c r="Q22" s="12"/>
      <c r="R22" s="12"/>
      <c r="S22" s="12"/>
      <c r="T22" s="21" t="s">
        <v>19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3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12"/>
      <c r="F23" s="12"/>
      <c r="G23" s="12"/>
      <c r="H23" s="12"/>
      <c r="I23" s="12"/>
      <c r="J23" s="21"/>
      <c r="K23" s="21"/>
      <c r="L23" s="12"/>
      <c r="M23" s="12"/>
      <c r="N23" s="12"/>
      <c r="O23" s="1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3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1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1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1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1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1"/>
      <c r="AE29" s="23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1"/>
      <c r="AE30" s="23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1"/>
      <c r="AE31" s="23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1"/>
      <c r="AE32" s="23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1"/>
      <c r="AE33" s="23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1"/>
      <c r="AE34" s="23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1"/>
      <c r="AE35" s="23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1"/>
      <c r="AE36" s="23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1"/>
      <c r="AE37" s="23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1"/>
      <c r="AE38" s="23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1"/>
      <c r="AE39" s="23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1"/>
      <c r="AE40" s="23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1"/>
      <c r="AE41" s="23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1"/>
      <c r="AE42" s="23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1"/>
      <c r="AE43" s="23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1"/>
      <c r="AE44" s="23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1"/>
      <c r="AE45" s="23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1"/>
      <c r="AE46" s="23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1"/>
      <c r="AE47" s="23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1"/>
      <c r="AE48" s="23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1"/>
      <c r="AE49" s="23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1"/>
      <c r="AE50" s="23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1"/>
      <c r="AE51" s="23"/>
      <c r="AF51" s="23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1"/>
      <c r="AE52" s="23"/>
      <c r="AF52" s="23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1"/>
      <c r="AE53" s="23"/>
      <c r="AF53" s="23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1"/>
      <c r="AE54" s="23"/>
      <c r="AF54" s="23"/>
      <c r="AG54" s="23"/>
      <c r="AH54" s="23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1"/>
      <c r="AE55" s="23"/>
      <c r="AF55" s="23"/>
      <c r="AG55" s="23"/>
      <c r="AH55" s="23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1"/>
      <c r="AE56" s="23"/>
      <c r="AF56" s="23"/>
      <c r="AG56" s="23"/>
      <c r="AH56" s="23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1"/>
      <c r="AE57" s="23"/>
      <c r="AF57" s="23"/>
      <c r="AG57" s="23"/>
      <c r="AH57" s="23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1"/>
      <c r="AE58" s="23"/>
      <c r="AF58" s="23"/>
      <c r="AG58" s="23"/>
      <c r="AH58" s="23"/>
      <c r="AI58" s="23"/>
      <c r="AJ58" s="23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1"/>
      <c r="AE59" s="23"/>
      <c r="AF59" s="23"/>
      <c r="AG59" s="23"/>
      <c r="AH59" s="23"/>
      <c r="AI59" s="23"/>
      <c r="AJ59" s="23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1"/>
      <c r="AE60" s="23"/>
      <c r="AF60" s="23"/>
      <c r="AG60" s="23"/>
      <c r="AH60" s="23"/>
      <c r="AI60" s="23"/>
      <c r="AJ60" s="2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E61" s="23"/>
      <c r="AF61" s="23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E62" s="23"/>
      <c r="AF62" s="23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E63" s="23"/>
      <c r="AF63" s="23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E64" s="23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E65" s="23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E66" s="23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E67" s="23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E68" s="23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E69" s="23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E70" s="23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E71" s="23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E72" s="23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E73" s="23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E74" s="23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E75" s="23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E76" s="23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E77" s="23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E78" s="23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E79" s="23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E80" s="23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E81" s="23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E82" s="23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E83" s="23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E84" s="23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E85" s="23"/>
      <c r="AF85" s="23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E86" s="23"/>
      <c r="AF86" s="23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E87" s="23"/>
      <c r="AF87" s="23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E88" s="23"/>
      <c r="AF88" s="23"/>
      <c r="AG88" s="23"/>
      <c r="AH88" s="23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E89" s="23"/>
      <c r="AF89" s="23"/>
      <c r="AG89" s="23"/>
      <c r="AH89" s="23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E90" s="23"/>
      <c r="AF90" s="23"/>
      <c r="AG90" s="23"/>
      <c r="AH90" s="23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E91" s="23"/>
      <c r="AF91" s="23"/>
      <c r="AG91" s="23"/>
      <c r="AH91" s="23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E92" s="23"/>
      <c r="AF92" s="23"/>
      <c r="AG92" s="23"/>
      <c r="AH92" s="23"/>
      <c r="AI92" s="23"/>
      <c r="AJ92" s="23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E93" s="23"/>
      <c r="AF93" s="23"/>
      <c r="AG93" s="23"/>
      <c r="AH93" s="23"/>
      <c r="AI93" s="23"/>
      <c r="AJ93" s="23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E94" s="23"/>
      <c r="AF94" s="23"/>
      <c r="AG94" s="23"/>
      <c r="AH94" s="23"/>
      <c r="AI94" s="23"/>
      <c r="AJ94" s="23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E95" s="23"/>
      <c r="AF95" s="23"/>
      <c r="AG95" s="23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E96" s="23"/>
      <c r="AF96" s="23"/>
      <c r="AG96" s="23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E97" s="23"/>
      <c r="AF97" s="23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E98" s="23"/>
      <c r="AF98" s="23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E99" s="23"/>
      <c r="AF99" s="23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E100" s="23"/>
      <c r="AF100" s="23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E101" s="23"/>
      <c r="AF101" s="23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E102" s="23"/>
      <c r="AF102" s="23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E103" s="23"/>
      <c r="AF103" s="23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E104" s="23"/>
      <c r="AF104" s="23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E105" s="23"/>
      <c r="AF105" s="23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E106" s="23"/>
      <c r="AF106" s="23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E107" s="23"/>
      <c r="AF107" s="23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E108" s="23"/>
      <c r="AF108" s="23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E109" s="23"/>
      <c r="AF109" s="23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E110" s="23"/>
      <c r="AF110" s="23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E111" s="23"/>
      <c r="AF111" s="23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E112" s="23"/>
      <c r="AF112" s="23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E113" s="23"/>
      <c r="AF113" s="23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E114" s="23"/>
      <c r="AF114" s="23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E115" s="23"/>
      <c r="AF115" s="23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E116" s="23"/>
      <c r="AF116" s="23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E117" s="23"/>
      <c r="AF117" s="23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E118" s="23"/>
      <c r="AF118" s="23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E119" s="23"/>
      <c r="AF119" s="23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E120" s="23"/>
      <c r="AF120" s="23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E121" s="23"/>
      <c r="AF121" s="23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E122" s="23"/>
      <c r="AF122" s="23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E123" s="23"/>
      <c r="AF123" s="23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E124" s="23"/>
      <c r="AF124" s="23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E125" s="23"/>
      <c r="AF125" s="23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E126" s="23"/>
      <c r="AF126" s="23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E127" s="23"/>
      <c r="AF127" s="23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E128" s="23"/>
      <c r="AF128" s="23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E129" s="23"/>
      <c r="AF129" s="23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E130" s="23"/>
      <c r="AF130" s="23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E131" s="23"/>
      <c r="AF131" s="23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E132" s="23"/>
      <c r="AF132" s="23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E133" s="23"/>
      <c r="AF133" s="23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E134" s="23"/>
      <c r="AF134" s="23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E135" s="23"/>
      <c r="AF135" s="23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E136" s="23"/>
      <c r="AF136" s="23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E137" s="23"/>
      <c r="AF137" s="23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E138" s="23"/>
      <c r="AF138" s="23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E139" s="23"/>
      <c r="AF139" s="23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E140" s="23"/>
      <c r="AF140" s="23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E141" s="23"/>
      <c r="AF141" s="23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E142" s="23"/>
      <c r="AF142" s="23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E143" s="23"/>
      <c r="AF143" s="23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E144" s="23"/>
      <c r="AF144" s="23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E145" s="23"/>
      <c r="AF145" s="23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E146" s="23"/>
      <c r="AF146" s="23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E147" s="23"/>
      <c r="AF147" s="23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E148" s="23"/>
      <c r="AF148" s="23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E149" s="23"/>
      <c r="AF149" s="23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E150" s="23"/>
      <c r="AF150" s="23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E151" s="23"/>
      <c r="AF151" s="23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E152" s="23"/>
      <c r="AF152" s="23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E153" s="23"/>
      <c r="AF153" s="23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E154" s="23"/>
      <c r="AF154" s="23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E155" s="23"/>
      <c r="AF155" s="23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E156" s="23"/>
      <c r="AF156" s="23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E157" s="23"/>
      <c r="AF157" s="23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E158" s="23"/>
      <c r="AF158" s="23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E159" s="23"/>
      <c r="AF159" s="23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E160" s="23"/>
      <c r="AF160" s="23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E161" s="23"/>
      <c r="AF161" s="23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E162" s="23"/>
      <c r="AF162" s="23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E163" s="23"/>
      <c r="AF163" s="23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E164" s="23"/>
      <c r="AF164" s="23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E165" s="23"/>
      <c r="AF165" s="23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E166" s="23"/>
      <c r="AF166" s="23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E167" s="23"/>
      <c r="AF167" s="23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E168" s="23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E169" s="23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E170" s="23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E171" s="23"/>
      <c r="AF171" s="23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E172" s="23"/>
      <c r="AF172" s="23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E173" s="23"/>
      <c r="AF173" s="23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E174" s="23"/>
      <c r="AF174" s="23"/>
      <c r="AG174" s="23"/>
      <c r="AH174" s="23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E175" s="23"/>
      <c r="AF175" s="23"/>
      <c r="AG175" s="23"/>
      <c r="AH175" s="23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12"/>
      <c r="AL187" s="12"/>
    </row>
    <row r="188" spans="1:57" x14ac:dyDescent="0.25"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57" x14ac:dyDescent="0.25"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</row>
    <row r="190" spans="1:57" x14ac:dyDescent="0.25"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</row>
    <row r="191" spans="1:57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2018-11-09T19:28:17Z</dcterms:modified>
</cp:coreProperties>
</file>