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K13" i="2" l="1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AR7" i="2" l="1"/>
  <c r="K12" i="2"/>
  <c r="F12" i="2"/>
  <c r="L12" i="2" s="1"/>
  <c r="H12" i="2"/>
  <c r="J13" i="2"/>
  <c r="O13" i="2"/>
  <c r="O12" i="2"/>
  <c r="J12" i="2"/>
  <c r="N12" i="2"/>
  <c r="M12" i="2"/>
  <c r="H13" i="2"/>
  <c r="M13" i="2" s="1"/>
  <c r="AF7" i="2"/>
  <c r="F13" i="2" l="1"/>
  <c r="L13" i="2" l="1"/>
  <c r="N13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<sst xmlns="http://schemas.openxmlformats.org/spreadsheetml/2006/main" count="72" uniqueCount="32">
  <si>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</si>
  <si>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</si>
  <si>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</si>
  <si>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</si>
  <si>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</si>
  <si>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</si>
  <si>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</si>
  <si>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</si>
  <si>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</si>
  <si>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</si>
  <si>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</si>
  <si>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</si>
  <si>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</si>
  <si>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</si>
  <si>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</si>
  <si>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Valo = Jyväskylän Valo  (1948)</t>
  </si>
  <si>
    <t>Lohi</t>
  </si>
  <si>
    <t>Mikko Pajunen</t>
  </si>
  <si>
    <t>Valo</t>
  </si>
  <si>
    <t>10.7.1975</t>
  </si>
  <si>
    <t>7.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</si>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</sst>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40" t="s">
        <v>24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2001</v>
      </c>
      <c r="Y4" s="22" t="s">
        <v>21</v>
      </c>
      <c r="Z4" s="44" t="s">
        <v>16</v>
      </c>
      <c r="AA4" s="22">
        <v>18</v>
      </c>
      <c r="AB4" s="22">
        <v>1</v>
      </c>
      <c r="AC4" s="22">
        <v>20</v>
      </c>
      <c r="AD4" s="22">
        <v>20</v>
      </c>
      <c r="AE4" s="22">
        <v>72</v>
      </c>
      <c r="AF4" s="28">
        <v>0.6371</v>
      </c>
      <c r="AG4" s="69">
        <v>113</v>
      </c>
      <c r="AH4" s="13"/>
      <c r="AI4" s="13"/>
      <c r="AJ4" s="13"/>
      <c r="AK4" s="13"/>
      <c r="AL4" s="18"/>
      <c r="AM4" s="22">
        <v>8</v>
      </c>
      <c r="AN4" s="22">
        <v>1</v>
      </c>
      <c r="AO4" s="22">
        <v>7</v>
      </c>
      <c r="AP4" s="22">
        <v>8</v>
      </c>
      <c r="AQ4" s="22">
        <v>25</v>
      </c>
      <c r="AR4" s="48">
        <v>0.58130000000000004</v>
      </c>
      <c r="AS4" s="1">
        <v>43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22"/>
      <c r="Z5" s="44"/>
      <c r="AA5" s="22"/>
      <c r="AB5" s="22"/>
      <c r="AC5" s="22"/>
      <c r="AD5" s="22"/>
      <c r="AE5" s="22"/>
      <c r="AF5" s="28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2005</v>
      </c>
      <c r="Y6" s="22" t="s">
        <v>20</v>
      </c>
      <c r="Z6" s="44" t="s">
        <v>18</v>
      </c>
      <c r="AA6" s="22">
        <v>6</v>
      </c>
      <c r="AB6" s="22">
        <v>0</v>
      </c>
      <c r="AC6" s="22">
        <v>4</v>
      </c>
      <c r="AD6" s="22">
        <v>0</v>
      </c>
      <c r="AE6" s="22">
        <v>21</v>
      </c>
      <c r="AF6" s="28">
        <v>0.5121</v>
      </c>
      <c r="AG6" s="69">
        <v>41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36" t="s">
        <v>27</v>
      </c>
      <c r="C7" s="49"/>
      <c r="D7" s="50"/>
      <c r="E7" s="51">
        <f>SUM(E4:E6)</f>
        <v>0</v>
      </c>
      <c r="F7" s="51">
        <f>SUM(F4:F6)</f>
        <v>0</v>
      </c>
      <c r="G7" s="51">
        <f>SUM(G4:G6)</f>
        <v>0</v>
      </c>
      <c r="H7" s="51">
        <f>SUM(H4:H6)</f>
        <v>0</v>
      </c>
      <c r="I7" s="51">
        <f>SUM(I4:I6)</f>
        <v>0</v>
      </c>
      <c r="J7" s="52">
        <v>0</v>
      </c>
      <c r="K7" s="39">
        <f>SUM(K4:K6)</f>
        <v>0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9">
        <f>SUM(W4:W6)</f>
        <v>0</v>
      </c>
      <c r="X7" s="11" t="s">
        <v>27</v>
      </c>
      <c r="Y7" s="12"/>
      <c r="Z7" s="10"/>
      <c r="AA7" s="51">
        <f>SUM(AA4:AA6)</f>
        <v>24</v>
      </c>
      <c r="AB7" s="51">
        <f>SUM(AB4:AB6)</f>
        <v>1</v>
      </c>
      <c r="AC7" s="51">
        <f>SUM(AC4:AC6)</f>
        <v>24</v>
      </c>
      <c r="AD7" s="51">
        <f>SUM(AD4:AD6)</f>
        <v>20</v>
      </c>
      <c r="AE7" s="51">
        <f>SUM(AE4:AE6)</f>
        <v>93</v>
      </c>
      <c r="AF7" s="52">
        <f>PRODUCT(AE7/AG7)</f>
        <v>0.60389610389610393</v>
      </c>
      <c r="AG7" s="39">
        <f>SUM(AG4:AG6)</f>
        <v>154</v>
      </c>
      <c r="AH7" s="17"/>
      <c r="AI7" s="15"/>
      <c r="AJ7" s="53"/>
      <c r="AK7" s="54"/>
      <c r="AL7" s="18"/>
      <c r="AM7" s="51">
        <f>SUM(AM4:AM6)</f>
        <v>8</v>
      </c>
      <c r="AN7" s="51">
        <f>SUM(AN4:AN6)</f>
        <v>1</v>
      </c>
      <c r="AO7" s="51">
        <f>SUM(AO4:AO6)</f>
        <v>7</v>
      </c>
      <c r="AP7" s="51">
        <f>SUM(AP4:AP6)</f>
        <v>8</v>
      </c>
      <c r="AQ7" s="51">
        <f>SUM(AQ4:AQ6)</f>
        <v>25</v>
      </c>
      <c r="AR7" s="52">
        <f>PRODUCT(AQ7/AS7)</f>
        <v>0.58139534883720934</v>
      </c>
      <c r="AS7" s="43">
        <f>SUM(AS4:AS6)</f>
        <v>43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5"/>
      <c r="K8" s="21"/>
      <c r="L8" s="18"/>
      <c r="M8" s="18"/>
      <c r="N8" s="18"/>
      <c r="O8" s="18"/>
      <c r="P8" s="24"/>
      <c r="Q8" s="24"/>
      <c r="R8" s="25"/>
      <c r="S8" s="24"/>
      <c r="T8" s="24"/>
      <c r="U8" s="18"/>
      <c r="V8" s="18"/>
      <c r="W8" s="21"/>
      <c r="X8" s="24"/>
      <c r="Y8" s="24"/>
      <c r="Z8" s="24"/>
      <c r="AA8" s="24"/>
      <c r="AB8" s="24"/>
      <c r="AC8" s="24"/>
      <c r="AD8" s="24"/>
      <c r="AE8" s="24"/>
      <c r="AF8" s="55"/>
      <c r="AG8" s="21"/>
      <c r="AH8" s="18"/>
      <c r="AI8" s="18"/>
      <c r="AJ8" s="18"/>
      <c r="AK8" s="18"/>
      <c r="AL8" s="24"/>
      <c r="AM8" s="24"/>
      <c r="AN8" s="25"/>
      <c r="AO8" s="24"/>
      <c r="AP8" s="24"/>
      <c r="AQ8" s="18"/>
      <c r="AR8" s="18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6" t="s">
        <v>28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29</v>
      </c>
      <c r="O9" s="13" t="s">
        <v>30</v>
      </c>
      <c r="Q9" s="25"/>
      <c r="R9" s="25" t="s">
        <v>12</v>
      </c>
      <c r="S9" s="25"/>
      <c r="T9" s="24" t="s">
        <v>13</v>
      </c>
      <c r="U9" s="18"/>
      <c r="V9" s="21"/>
      <c r="W9" s="21"/>
      <c r="X9" s="59"/>
      <c r="Y9" s="59"/>
      <c r="Z9" s="59"/>
      <c r="AA9" s="59"/>
      <c r="AB9" s="59"/>
      <c r="AC9" s="25"/>
      <c r="AD9" s="25"/>
      <c r="AE9" s="25"/>
      <c r="AF9" s="24"/>
      <c r="AG9" s="24"/>
      <c r="AH9" s="24"/>
      <c r="AI9" s="24"/>
      <c r="AJ9" s="24"/>
      <c r="AK9" s="24"/>
      <c r="AM9" s="21"/>
      <c r="AN9" s="59"/>
      <c r="AO9" s="59"/>
      <c r="AP9" s="59"/>
      <c r="AQ9" s="59"/>
      <c r="AR9" s="59"/>
      <c r="AS9" s="5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6" t="s">
        <v>31</v>
      </c>
      <c r="C10" s="7"/>
      <c r="D10" s="27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4">
        <v>0</v>
      </c>
      <c r="L10" s="62">
        <v>0</v>
      </c>
      <c r="M10" s="62">
        <v>0</v>
      </c>
      <c r="N10" s="62">
        <v>0</v>
      </c>
      <c r="O10" s="62">
        <v>0</v>
      </c>
      <c r="Q10" s="25"/>
      <c r="R10" s="25"/>
      <c r="S10" s="25"/>
      <c r="T10" s="24" t="s">
        <v>15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3" t="s">
        <v>14</v>
      </c>
      <c r="C11" s="64"/>
      <c r="D11" s="65"/>
      <c r="E11" s="60">
        <f>PRODUCT(E7+Q7)</f>
        <v>0</v>
      </c>
      <c r="F11" s="60">
        <f>PRODUCT(F7+R7)</f>
        <v>0</v>
      </c>
      <c r="G11" s="60">
        <f>PRODUCT(G7+S7)</f>
        <v>0</v>
      </c>
      <c r="H11" s="60">
        <f>PRODUCT(H7+T7)</f>
        <v>0</v>
      </c>
      <c r="I11" s="60">
        <f>PRODUCT(I7+U7)</f>
        <v>0</v>
      </c>
      <c r="J11" s="61">
        <v>0</v>
      </c>
      <c r="K11" s="24">
        <f>PRODUCT(K7+W7)</f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0" t="s">
        <v>24</v>
      </c>
      <c r="C12" s="19"/>
      <c r="D12" s="29"/>
      <c r="E12" s="60">
        <f>PRODUCT(AA7+AM7)</f>
        <v>32</v>
      </c>
      <c r="F12" s="60">
        <f>PRODUCT(AB7+AN7)</f>
        <v>2</v>
      </c>
      <c r="G12" s="60">
        <f>PRODUCT(AC7+AO7)</f>
        <v>31</v>
      </c>
      <c r="H12" s="60">
        <f>PRODUCT(AD7+AP7)</f>
        <v>28</v>
      </c>
      <c r="I12" s="60">
        <f>PRODUCT(AE7+AQ7)</f>
        <v>118</v>
      </c>
      <c r="J12" s="61">
        <f>PRODUCT(I12/K12)</f>
        <v>0.59898477157360408</v>
      </c>
      <c r="K12" s="18">
        <f>PRODUCT(AG7+AS7)</f>
        <v>197</v>
      </c>
      <c r="L12" s="62">
        <f>PRODUCT((F12+G12)/E12)</f>
        <v>1.03125</v>
      </c>
      <c r="M12" s="62">
        <f>PRODUCT(H12/E12)</f>
        <v>0.875</v>
      </c>
      <c r="N12" s="62">
        <f>PRODUCT((F12+G12+H12)/E12)</f>
        <v>1.90625</v>
      </c>
      <c r="O12" s="62">
        <f>PRODUCT(I12/E12)</f>
        <v>3.6875</v>
      </c>
      <c r="Q12" s="25"/>
      <c r="R12" s="25"/>
      <c r="S12" s="24"/>
      <c r="T12" s="24"/>
      <c r="U12" s="18"/>
      <c r="V12" s="18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18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6" t="s">
        <v>27</v>
      </c>
      <c r="C13" s="67"/>
      <c r="D13" s="68"/>
      <c r="E13" s="60">
        <f>SUM(E10:E12)</f>
        <v>32</v>
      </c>
      <c r="F13" s="60">
        <f t="shared" ref="F13:I13" si="0">SUM(F10:F12)</f>
        <v>2</v>
      </c>
      <c r="G13" s="60">
        <f t="shared" si="0"/>
        <v>31</v>
      </c>
      <c r="H13" s="60">
        <f t="shared" si="0"/>
        <v>28</v>
      </c>
      <c r="I13" s="60">
        <f t="shared" si="0"/>
        <v>118</v>
      </c>
      <c r="J13" s="61">
        <f>PRODUCT(I13/K13)</f>
        <v>0.59898477157360408</v>
      </c>
      <c r="K13" s="24">
        <f>SUM(K10:K12)</f>
        <v>197</v>
      </c>
      <c r="L13" s="62">
        <f>PRODUCT((F13+G13)/E13)</f>
        <v>1.03125</v>
      </c>
      <c r="M13" s="62">
        <f>PRODUCT(H13/E13)</f>
        <v>0.875</v>
      </c>
      <c r="N13" s="62">
        <f>PRODUCT((F13+G13+H13)/E13)</f>
        <v>1.90625</v>
      </c>
      <c r="O13" s="62">
        <f>PRODUCT(I13/E13)</f>
        <v>3.6875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8"/>
      <c r="F14" s="18"/>
      <c r="G14" s="18"/>
      <c r="H14" s="18"/>
      <c r="I14" s="18"/>
      <c r="J14" s="24"/>
      <c r="K14" s="24"/>
      <c r="L14" s="18"/>
      <c r="M14" s="18"/>
      <c r="N14" s="18"/>
      <c r="O14" s="18"/>
      <c r="P14" s="24"/>
      <c r="Q14" s="24"/>
      <c r="R14" s="24"/>
      <c r="S14" s="24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8"/>
      <c r="AL178" s="18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2018-11-20T20:31:37Z</dcterms:modified>
</cp:coreProperties>
</file>