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s="1"/>
  <c r="O10" i="2" l="1"/>
  <c r="M11" i="2"/>
  <c r="M10" i="2"/>
  <c r="N11" i="2"/>
  <c r="L11" i="2"/>
  <c r="N10" i="2"/>
  <c r="L10" i="2"/>
  <c r="AA9" i="1"/>
  <c r="Z9" i="1"/>
  <c r="Y9" i="1"/>
  <c r="X9" i="1"/>
  <c r="W9" i="1"/>
  <c r="V9" i="1"/>
  <c r="U9" i="1"/>
</calcChain>
</file>

<file path=xl/sharedStrings.xml><?xml version="1.0" encoding="utf-8"?>
<sst xmlns="http://schemas.openxmlformats.org/spreadsheetml/2006/main" count="182" uniqueCount="88">
  <si>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</si>
  <si>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</si>
  <si>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</si>
  <si>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</si>
  <si>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</si>
  <si>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</si>
  <si>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</si>
  <si>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</si>
  <si>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</si>
  <si>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</si>
  <si>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</si>
  <si>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</si>
  <si>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</si>
  <si>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</si>
  <si>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</si>
  <si>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</si>
  <si>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</si>
  <si>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</si>
  <si>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</si>
  <si>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</si>
  <si>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</si>
  <si>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</si>
  <si>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</si>
  <si>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</si>
  <si>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</si>
  <si>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</si>
  <si>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</si>
  <si>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</si>
  <si>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</si>
  <si>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</si>
  <si>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</si>
  <si>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</si>
  <si>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</si>
  <si>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</si>
  <si>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Mikko Pajari</t>
  </si>
  <si>
    <t>1.</t>
  </si>
  <si>
    <t>IPV</t>
  </si>
  <si>
    <t>5.</t>
  </si>
  <si>
    <t>2.</t>
  </si>
  <si>
    <t>7.</t>
  </si>
  <si>
    <t>28.07. 1991  VM - IPV  5-17</t>
  </si>
  <si>
    <t xml:space="preserve">  20 v   8 kk 28 pv</t>
  </si>
  <si>
    <t>21.05. 1992  SiiPe - IPV  4-6</t>
  </si>
  <si>
    <t xml:space="preserve">  21 v   6 kk 21 pv</t>
  </si>
  <si>
    <t>23.05. 1993  IPV - KaMa  22-1</t>
  </si>
  <si>
    <t>Seurat</t>
  </si>
  <si>
    <t>IPV = Imatran Pallo-Veikot  (1955)</t>
  </si>
  <si>
    <t>Cup</t>
  </si>
  <si>
    <t>31.10.1970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</si>
  <si>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</si>
  <si>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</si>
  <si>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</si>
  <si>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</si>
  <si>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</si>
  <si>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</si>
  <si>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</si>
  <si>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</si>
  <si>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1-2  Lippo</t>
  </si>
  <si>
    <t>3-0  RPL</t>
  </si>
  <si>
    <t>2-1  AA</t>
  </si>
  <si>
    <t>0-2  SoJy</t>
  </si>
  <si>
    <t>0-0-0</t>
  </si>
  <si>
    <t>1/2</t>
  </si>
  <si>
    <t>1/1</t>
  </si>
  <si>
    <t>0/0</t>
  </si>
  <si>
    <t>0/1</t>
  </si>
  <si>
    <t>KAIKKIEN AIKOJEN TILASTOT, TOP-10</t>
  </si>
  <si>
    <t>PESISPÖRSSIRAJAT</t>
  </si>
  <si>
    <t xml:space="preserve">1.  ottelu   </t>
  </si>
  <si>
    <t>Lyöty</t>
  </si>
  <si>
    <t xml:space="preserve">9.  ottelu   </t>
  </si>
  <si>
    <t>Tuotu</t>
  </si>
  <si>
    <t xml:space="preserve">31.  ottelu   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</si>
  <si>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</si>
  <si>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</si>
  <si>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</si>
  <si>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</si>
  <si>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</si>
  <si>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</si>
  <si>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</si>
  <si>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12.</t>
  </si>
  <si>
    <t>RaU</t>
  </si>
  <si>
    <t>YHTEENSÄ</t>
  </si>
  <si>
    <t>KAIKKI OTTELUT</t>
  </si>
  <si>
    <t>ka/l+t</t>
  </si>
  <si>
    <t>ka/kl</t>
  </si>
  <si>
    <t>RaU = Rautjärven Urheilijat  (1926)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</si>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</sst>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8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1" fillId="6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1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right"/>
    </xf>
    <xf numFmtId="0" fontId="2" fillId="6" borderId="7" xfId="0" applyFont="1" applyFill="1" applyBorder="1"/>
    <xf numFmtId="0" fontId="2" fillId="6" borderId="0" xfId="0" applyFont="1" applyFill="1" applyBorder="1" applyAlignment="1"/>
    <xf numFmtId="0" fontId="2" fillId="6" borderId="5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6" borderId="12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49" fontId="2" fillId="6" borderId="11" xfId="0" applyNumberFormat="1" applyFont="1" applyFill="1" applyBorder="1"/>
    <xf numFmtId="0" fontId="2" fillId="3" borderId="0" xfId="0" applyFont="1" applyFill="1" applyAlignme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75" customWidth="1"/>
    <col min="45" max="16384" width="9.140625" style="75"/>
  </cols>
  <sheetData>
    <row r="1" spans="1:44" ht="17.25" customHeight="1" x14ac:dyDescent="0.25">
      <c r="A1" s="74"/>
      <c r="B1" s="2" t="s">
        <v>34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</row>
    <row r="2" spans="1:44" s="80" customFormat="1" ht="15" customHeight="1" x14ac:dyDescent="0.25">
      <c r="A2" s="7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73</v>
      </c>
      <c r="Q2" s="20"/>
      <c r="R2" s="14"/>
      <c r="S2" s="21"/>
      <c r="T2" s="19"/>
      <c r="U2" s="20" t="s">
        <v>14</v>
      </c>
      <c r="V2" s="14"/>
      <c r="W2" s="14"/>
      <c r="X2" s="20"/>
      <c r="Y2" s="77"/>
      <c r="Z2" s="78"/>
      <c r="AA2" s="19"/>
      <c r="AB2" s="22" t="s">
        <v>74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79" t="s">
        <v>51</v>
      </c>
      <c r="AP2" s="14"/>
      <c r="AQ2" s="15"/>
      <c r="AR2" s="41"/>
    </row>
    <row r="3" spans="1:44" s="80" customFormat="1" ht="15" customHeight="1" x14ac:dyDescent="0.25">
      <c r="A3" s="7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52</v>
      </c>
      <c r="AE3" s="18" t="s">
        <v>16</v>
      </c>
      <c r="AF3" s="23"/>
      <c r="AG3" s="18" t="s">
        <v>53</v>
      </c>
      <c r="AH3" s="18" t="s">
        <v>54</v>
      </c>
      <c r="AI3" s="15" t="s">
        <v>55</v>
      </c>
      <c r="AJ3" s="18" t="s">
        <v>56</v>
      </c>
      <c r="AK3" s="23"/>
      <c r="AL3" s="18" t="s">
        <v>22</v>
      </c>
      <c r="AM3" s="18" t="s">
        <v>23</v>
      </c>
      <c r="AN3" s="15" t="s">
        <v>47</v>
      </c>
      <c r="AO3" s="15" t="s">
        <v>31</v>
      </c>
      <c r="AP3" s="17" t="s">
        <v>32</v>
      </c>
      <c r="AQ3" s="18" t="s">
        <v>33</v>
      </c>
      <c r="AR3" s="41"/>
    </row>
    <row r="4" spans="1:44" s="80" customFormat="1" ht="15" customHeight="1" x14ac:dyDescent="0.25">
      <c r="A4" s="76"/>
      <c r="B4" s="137">
        <v>1990</v>
      </c>
      <c r="C4" s="137" t="s">
        <v>80</v>
      </c>
      <c r="D4" s="138" t="s">
        <v>81</v>
      </c>
      <c r="E4" s="137"/>
      <c r="F4" s="131" t="s">
        <v>87</v>
      </c>
      <c r="G4" s="133"/>
      <c r="H4" s="137"/>
      <c r="I4" s="137"/>
      <c r="J4" s="137"/>
      <c r="K4" s="137"/>
      <c r="L4" s="137"/>
      <c r="M4" s="137"/>
      <c r="N4" s="139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8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>
        <v>1</v>
      </c>
      <c r="AP4" s="29"/>
      <c r="AQ4" s="24"/>
      <c r="AR4" s="41"/>
    </row>
    <row r="5" spans="1:44" s="80" customFormat="1" ht="15" customHeight="1" x14ac:dyDescent="0.25">
      <c r="A5" s="76"/>
      <c r="B5" s="24">
        <v>1991</v>
      </c>
      <c r="C5" s="24" t="s">
        <v>35</v>
      </c>
      <c r="D5" s="25" t="s">
        <v>36</v>
      </c>
      <c r="E5" s="24">
        <v>3</v>
      </c>
      <c r="F5" s="24">
        <v>0</v>
      </c>
      <c r="G5" s="26">
        <v>0</v>
      </c>
      <c r="H5" s="24">
        <v>2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7">
        <v>0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8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1"/>
    </row>
    <row r="6" spans="1:44" s="80" customFormat="1" ht="15" customHeight="1" x14ac:dyDescent="0.25">
      <c r="A6" s="76"/>
      <c r="B6" s="24">
        <v>1992</v>
      </c>
      <c r="C6" s="24" t="s">
        <v>37</v>
      </c>
      <c r="D6" s="25" t="s">
        <v>36</v>
      </c>
      <c r="E6" s="24">
        <v>21</v>
      </c>
      <c r="F6" s="24">
        <v>0</v>
      </c>
      <c r="G6" s="24">
        <v>5</v>
      </c>
      <c r="H6" s="24">
        <v>3</v>
      </c>
      <c r="I6" s="24">
        <v>33</v>
      </c>
      <c r="J6" s="24">
        <v>18</v>
      </c>
      <c r="K6" s="24">
        <v>4</v>
      </c>
      <c r="L6" s="24">
        <v>6</v>
      </c>
      <c r="M6" s="24">
        <v>5</v>
      </c>
      <c r="N6" s="27">
        <v>0.44600000000000001</v>
      </c>
      <c r="O6" s="23"/>
      <c r="P6" s="18"/>
      <c r="Q6" s="18"/>
      <c r="R6" s="18"/>
      <c r="S6" s="18"/>
      <c r="T6" s="23"/>
      <c r="U6" s="24">
        <v>3</v>
      </c>
      <c r="V6" s="24">
        <v>0</v>
      </c>
      <c r="W6" s="26">
        <v>0</v>
      </c>
      <c r="X6" s="24">
        <v>1</v>
      </c>
      <c r="Y6" s="24">
        <v>1</v>
      </c>
      <c r="Z6" s="81">
        <v>0.125</v>
      </c>
      <c r="AA6" s="23">
        <v>0</v>
      </c>
      <c r="AB6" s="18"/>
      <c r="AC6" s="18"/>
      <c r="AD6" s="18"/>
      <c r="AE6" s="18"/>
      <c r="AF6" s="23"/>
      <c r="AG6" s="2" t="s">
        <v>57</v>
      </c>
      <c r="AH6" s="2"/>
      <c r="AI6" s="2"/>
      <c r="AJ6" s="2"/>
      <c r="AK6" s="23"/>
      <c r="AL6" s="24"/>
      <c r="AM6" s="24"/>
      <c r="AN6" s="24"/>
      <c r="AO6" s="26"/>
      <c r="AP6" s="29"/>
      <c r="AQ6" s="24"/>
      <c r="AR6" s="41"/>
    </row>
    <row r="7" spans="1:44" s="80" customFormat="1" ht="15" customHeight="1" x14ac:dyDescent="0.25">
      <c r="A7" s="76"/>
      <c r="B7" s="30">
        <v>1993</v>
      </c>
      <c r="C7" s="30" t="s">
        <v>38</v>
      </c>
      <c r="D7" s="31" t="s">
        <v>36</v>
      </c>
      <c r="E7" s="30">
        <v>17</v>
      </c>
      <c r="F7" s="30">
        <v>2</v>
      </c>
      <c r="G7" s="32">
        <v>9</v>
      </c>
      <c r="H7" s="30">
        <v>6</v>
      </c>
      <c r="I7" s="30">
        <v>29</v>
      </c>
      <c r="J7" s="30">
        <v>11</v>
      </c>
      <c r="K7" s="30">
        <v>3</v>
      </c>
      <c r="L7" s="30">
        <v>4</v>
      </c>
      <c r="M7" s="30">
        <v>11</v>
      </c>
      <c r="N7" s="27">
        <v>0.377</v>
      </c>
      <c r="O7" s="23"/>
      <c r="P7" s="18"/>
      <c r="Q7" s="18"/>
      <c r="R7" s="18"/>
      <c r="S7" s="18"/>
      <c r="T7" s="23"/>
      <c r="U7" s="24">
        <v>6</v>
      </c>
      <c r="V7" s="24">
        <v>0</v>
      </c>
      <c r="W7" s="26">
        <v>0</v>
      </c>
      <c r="X7" s="24">
        <v>0</v>
      </c>
      <c r="Y7" s="24">
        <v>4</v>
      </c>
      <c r="Z7" s="81">
        <v>0.33300000000000002</v>
      </c>
      <c r="AA7" s="23"/>
      <c r="AB7" s="18"/>
      <c r="AC7" s="18"/>
      <c r="AD7" s="18"/>
      <c r="AE7" s="18"/>
      <c r="AF7" s="23"/>
      <c r="AG7" s="2" t="s">
        <v>58</v>
      </c>
      <c r="AH7" s="2" t="s">
        <v>59</v>
      </c>
      <c r="AI7" s="2"/>
      <c r="AJ7" s="2" t="s">
        <v>60</v>
      </c>
      <c r="AK7" s="23"/>
      <c r="AL7" s="24"/>
      <c r="AM7" s="24"/>
      <c r="AN7" s="24"/>
      <c r="AO7" s="26"/>
      <c r="AP7" s="29">
        <v>1</v>
      </c>
      <c r="AQ7" s="24"/>
      <c r="AR7" s="41"/>
    </row>
    <row r="8" spans="1:44" s="80" customFormat="1" ht="15" customHeight="1" x14ac:dyDescent="0.25">
      <c r="A8" s="76"/>
      <c r="B8" s="24">
        <v>1994</v>
      </c>
      <c r="C8" s="24" t="s">
        <v>39</v>
      </c>
      <c r="D8" s="25" t="s">
        <v>36</v>
      </c>
      <c r="E8" s="24">
        <v>31</v>
      </c>
      <c r="F8" s="24">
        <v>0</v>
      </c>
      <c r="G8" s="26">
        <v>7</v>
      </c>
      <c r="H8" s="24">
        <v>9</v>
      </c>
      <c r="I8" s="24">
        <v>44</v>
      </c>
      <c r="J8" s="24">
        <v>24</v>
      </c>
      <c r="K8" s="24">
        <v>6</v>
      </c>
      <c r="L8" s="24">
        <v>7</v>
      </c>
      <c r="M8" s="24">
        <v>7</v>
      </c>
      <c r="N8" s="27">
        <v>0.29699999999999999</v>
      </c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8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1"/>
    </row>
    <row r="9" spans="1:44" s="80" customFormat="1" ht="15" customHeight="1" x14ac:dyDescent="0.25">
      <c r="A9" s="82"/>
      <c r="B9" s="16" t="s">
        <v>7</v>
      </c>
      <c r="C9" s="17"/>
      <c r="D9" s="15"/>
      <c r="E9" s="18">
        <v>72</v>
      </c>
      <c r="F9" s="18">
        <v>2</v>
      </c>
      <c r="G9" s="18">
        <v>21</v>
      </c>
      <c r="H9" s="18">
        <v>20</v>
      </c>
      <c r="I9" s="18">
        <v>106</v>
      </c>
      <c r="J9" s="18">
        <v>53</v>
      </c>
      <c r="K9" s="18">
        <v>13</v>
      </c>
      <c r="L9" s="18">
        <v>17</v>
      </c>
      <c r="M9" s="18">
        <v>23</v>
      </c>
      <c r="N9" s="34">
        <v>0.34499999999999997</v>
      </c>
      <c r="O9" s="23"/>
      <c r="P9" s="83" t="s">
        <v>61</v>
      </c>
      <c r="Q9" s="83" t="s">
        <v>61</v>
      </c>
      <c r="R9" s="83" t="s">
        <v>61</v>
      </c>
      <c r="S9" s="83" t="s">
        <v>61</v>
      </c>
      <c r="T9" s="28"/>
      <c r="U9" s="18">
        <f t="shared" ref="U9:Y9" si="0">PRODUCT(E15)</f>
        <v>9</v>
      </c>
      <c r="V9" s="18">
        <f t="shared" si="0"/>
        <v>0</v>
      </c>
      <c r="W9" s="18">
        <f t="shared" si="0"/>
        <v>0</v>
      </c>
      <c r="X9" s="18">
        <f t="shared" si="0"/>
        <v>1</v>
      </c>
      <c r="Y9" s="18">
        <f t="shared" si="0"/>
        <v>5</v>
      </c>
      <c r="Z9" s="34">
        <f>PRODUCT(N15)</f>
        <v>0.25</v>
      </c>
      <c r="AA9" s="84">
        <f>SUM(AA3:AA8)</f>
        <v>0</v>
      </c>
      <c r="AB9" s="83" t="s">
        <v>61</v>
      </c>
      <c r="AC9" s="83" t="s">
        <v>61</v>
      </c>
      <c r="AD9" s="83" t="s">
        <v>61</v>
      </c>
      <c r="AE9" s="83" t="s">
        <v>61</v>
      </c>
      <c r="AF9" s="23"/>
      <c r="AG9" s="83" t="s">
        <v>62</v>
      </c>
      <c r="AH9" s="83" t="s">
        <v>63</v>
      </c>
      <c r="AI9" s="83" t="s">
        <v>64</v>
      </c>
      <c r="AJ9" s="83" t="s">
        <v>65</v>
      </c>
      <c r="AK9" s="23"/>
      <c r="AL9" s="18">
        <v>0</v>
      </c>
      <c r="AM9" s="18">
        <v>0</v>
      </c>
      <c r="AN9" s="18">
        <v>0</v>
      </c>
      <c r="AO9" s="18">
        <v>1</v>
      </c>
      <c r="AP9" s="18">
        <v>1</v>
      </c>
      <c r="AQ9" s="18">
        <v>0</v>
      </c>
      <c r="AR9" s="41"/>
    </row>
    <row r="10" spans="1:44" s="80" customFormat="1" ht="15" customHeight="1" x14ac:dyDescent="0.25">
      <c r="A10" s="82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85"/>
      <c r="O10" s="23"/>
      <c r="P10" s="22"/>
      <c r="Q10" s="20"/>
      <c r="R10" s="77"/>
      <c r="S10" s="78"/>
      <c r="T10" s="23"/>
      <c r="U10" s="22"/>
      <c r="V10" s="20"/>
      <c r="W10" s="77"/>
      <c r="X10" s="20"/>
      <c r="Y10" s="77"/>
      <c r="Z10" s="78"/>
      <c r="AA10" s="23"/>
      <c r="AB10" s="86"/>
      <c r="AC10" s="87"/>
      <c r="AD10" s="77"/>
      <c r="AE10" s="78"/>
      <c r="AF10" s="23"/>
      <c r="AG10" s="88">
        <v>0.5</v>
      </c>
      <c r="AH10" s="89">
        <v>1</v>
      </c>
      <c r="AI10" s="89">
        <v>0</v>
      </c>
      <c r="AJ10" s="90">
        <v>0</v>
      </c>
      <c r="AK10" s="23"/>
      <c r="AL10" s="17"/>
      <c r="AM10" s="14"/>
      <c r="AN10" s="14"/>
      <c r="AO10" s="14"/>
      <c r="AP10" s="14"/>
      <c r="AQ10" s="15"/>
      <c r="AR10" s="41"/>
    </row>
    <row r="11" spans="1:44" ht="15" customHeight="1" x14ac:dyDescent="0.25">
      <c r="A11" s="76"/>
      <c r="B11" s="35" t="s">
        <v>2</v>
      </c>
      <c r="C11" s="29"/>
      <c r="D11" s="36">
        <v>114.66666666666669</v>
      </c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7"/>
      <c r="P11" s="23"/>
      <c r="Q11" s="23"/>
      <c r="R11" s="23"/>
      <c r="S11" s="23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23"/>
      <c r="AG11" s="37"/>
      <c r="AH11" s="37"/>
      <c r="AI11" s="37"/>
      <c r="AJ11" s="37"/>
      <c r="AK11" s="23"/>
      <c r="AL11" s="37"/>
      <c r="AM11" s="37"/>
      <c r="AN11" s="37"/>
      <c r="AO11" s="37"/>
      <c r="AP11" s="37"/>
      <c r="AQ11" s="37"/>
      <c r="AR11" s="41"/>
    </row>
    <row r="12" spans="1:44" s="80" customFormat="1" ht="15" customHeight="1" x14ac:dyDescent="0.25">
      <c r="A12" s="7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28"/>
      <c r="P12" s="28"/>
      <c r="Q12" s="28"/>
      <c r="R12" s="28"/>
      <c r="S12" s="28"/>
      <c r="T12" s="28"/>
      <c r="U12" s="37"/>
      <c r="V12" s="40"/>
      <c r="W12" s="37"/>
      <c r="X12" s="37"/>
      <c r="Y12" s="37"/>
      <c r="Z12" s="37"/>
      <c r="AA12" s="37"/>
      <c r="AB12" s="37"/>
      <c r="AC12" s="37"/>
      <c r="AD12" s="37"/>
      <c r="AE12" s="37"/>
      <c r="AF12" s="23"/>
      <c r="AG12" s="37"/>
      <c r="AH12" s="37"/>
      <c r="AI12" s="37"/>
      <c r="AJ12" s="37"/>
      <c r="AK12" s="23"/>
      <c r="AL12" s="37"/>
      <c r="AM12" s="37"/>
      <c r="AN12" s="37"/>
      <c r="AO12" s="37"/>
      <c r="AP12" s="37"/>
      <c r="AQ12" s="37"/>
      <c r="AR12" s="41"/>
    </row>
    <row r="13" spans="1:44" ht="15" customHeight="1" x14ac:dyDescent="0.25">
      <c r="A13" s="76"/>
      <c r="B13" s="22" t="s">
        <v>24</v>
      </c>
      <c r="C13" s="42"/>
      <c r="D13" s="42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37"/>
      <c r="K13" s="18" t="s">
        <v>27</v>
      </c>
      <c r="L13" s="18" t="s">
        <v>28</v>
      </c>
      <c r="M13" s="18" t="s">
        <v>29</v>
      </c>
      <c r="N13" s="18" t="s">
        <v>21</v>
      </c>
      <c r="O13" s="23"/>
      <c r="P13" s="43" t="s">
        <v>30</v>
      </c>
      <c r="Q13" s="12"/>
      <c r="R13" s="12"/>
      <c r="S13" s="12"/>
      <c r="T13" s="44"/>
      <c r="U13" s="44"/>
      <c r="V13" s="44"/>
      <c r="W13" s="44"/>
      <c r="X13" s="44"/>
      <c r="Y13" s="12"/>
      <c r="Z13" s="12"/>
      <c r="AA13" s="12"/>
      <c r="AB13" s="44"/>
      <c r="AC13" s="44"/>
      <c r="AD13" s="12"/>
      <c r="AE13" s="45"/>
      <c r="AF13" s="23"/>
      <c r="AG13" s="43" t="s">
        <v>66</v>
      </c>
      <c r="AH13" s="12"/>
      <c r="AI13" s="44"/>
      <c r="AJ13" s="45"/>
      <c r="AK13" s="23"/>
      <c r="AL13" s="10" t="s">
        <v>67</v>
      </c>
      <c r="AM13" s="12"/>
      <c r="AN13" s="12"/>
      <c r="AO13" s="12"/>
      <c r="AP13" s="12"/>
      <c r="AQ13" s="45"/>
      <c r="AR13" s="41"/>
    </row>
    <row r="14" spans="1:44" ht="15" customHeight="1" x14ac:dyDescent="0.25">
      <c r="A14" s="76"/>
      <c r="B14" s="43" t="s">
        <v>12</v>
      </c>
      <c r="C14" s="12"/>
      <c r="D14" s="45"/>
      <c r="E14" s="24">
        <v>72</v>
      </c>
      <c r="F14" s="24">
        <v>2</v>
      </c>
      <c r="G14" s="24">
        <v>21</v>
      </c>
      <c r="H14" s="24">
        <v>20</v>
      </c>
      <c r="I14" s="24">
        <v>106</v>
      </c>
      <c r="J14" s="37"/>
      <c r="K14" s="46">
        <v>0.31944444444444442</v>
      </c>
      <c r="L14" s="46">
        <v>0.27777777777777779</v>
      </c>
      <c r="M14" s="46">
        <v>1.4722222222222223</v>
      </c>
      <c r="N14" s="27">
        <v>0.34499999999999997</v>
      </c>
      <c r="O14" s="23"/>
      <c r="P14" s="47" t="s">
        <v>9</v>
      </c>
      <c r="Q14" s="48"/>
      <c r="R14" s="49" t="s">
        <v>40</v>
      </c>
      <c r="S14" s="91"/>
      <c r="T14" s="91"/>
      <c r="U14" s="91"/>
      <c r="V14" s="91"/>
      <c r="W14" s="91"/>
      <c r="X14" s="91"/>
      <c r="Y14" s="50" t="s">
        <v>68</v>
      </c>
      <c r="Z14" s="49"/>
      <c r="AA14" s="51" t="s">
        <v>41</v>
      </c>
      <c r="AB14" s="91"/>
      <c r="AC14" s="91"/>
      <c r="AD14" s="92"/>
      <c r="AE14" s="93"/>
      <c r="AF14" s="23"/>
      <c r="AG14" s="55"/>
      <c r="AH14" s="94"/>
      <c r="AI14" s="91"/>
      <c r="AJ14" s="93"/>
      <c r="AK14" s="23"/>
      <c r="AL14" s="47"/>
      <c r="AM14" s="92"/>
      <c r="AN14" s="91"/>
      <c r="AO14" s="91"/>
      <c r="AP14" s="91"/>
      <c r="AQ14" s="93"/>
      <c r="AR14" s="41"/>
    </row>
    <row r="15" spans="1:44" ht="15" customHeight="1" x14ac:dyDescent="0.25">
      <c r="A15" s="76"/>
      <c r="B15" s="52" t="s">
        <v>14</v>
      </c>
      <c r="C15" s="53"/>
      <c r="D15" s="54"/>
      <c r="E15" s="24">
        <v>9</v>
      </c>
      <c r="F15" s="24">
        <v>0</v>
      </c>
      <c r="G15" s="24">
        <v>0</v>
      </c>
      <c r="H15" s="24">
        <v>1</v>
      </c>
      <c r="I15" s="24">
        <v>5</v>
      </c>
      <c r="J15" s="37"/>
      <c r="K15" s="46">
        <v>0</v>
      </c>
      <c r="L15" s="46">
        <v>0.1111111111111111</v>
      </c>
      <c r="M15" s="46">
        <v>0.55555555555555558</v>
      </c>
      <c r="N15" s="27">
        <v>0.25</v>
      </c>
      <c r="O15" s="23"/>
      <c r="P15" s="55" t="s">
        <v>69</v>
      </c>
      <c r="Q15" s="56"/>
      <c r="R15" s="49" t="s">
        <v>42</v>
      </c>
      <c r="S15" s="49"/>
      <c r="T15" s="49"/>
      <c r="U15" s="49"/>
      <c r="V15" s="49"/>
      <c r="W15" s="49"/>
      <c r="X15" s="49"/>
      <c r="Y15" s="50" t="s">
        <v>70</v>
      </c>
      <c r="Z15" s="49"/>
      <c r="AA15" s="51" t="s">
        <v>43</v>
      </c>
      <c r="AB15" s="49"/>
      <c r="AC15" s="49"/>
      <c r="AD15" s="50"/>
      <c r="AE15" s="95"/>
      <c r="AF15" s="23"/>
      <c r="AG15" s="55"/>
      <c r="AH15" s="96"/>
      <c r="AI15" s="49"/>
      <c r="AJ15" s="95"/>
      <c r="AK15" s="23"/>
      <c r="AL15" s="55"/>
      <c r="AM15" s="50"/>
      <c r="AN15" s="49"/>
      <c r="AO15" s="49"/>
      <c r="AP15" s="49"/>
      <c r="AQ15" s="95"/>
      <c r="AR15" s="41"/>
    </row>
    <row r="16" spans="1:44" ht="15" customHeight="1" x14ac:dyDescent="0.25">
      <c r="A16" s="76"/>
      <c r="B16" s="57" t="s">
        <v>15</v>
      </c>
      <c r="C16" s="58"/>
      <c r="D16" s="59"/>
      <c r="E16" s="33"/>
      <c r="F16" s="33"/>
      <c r="G16" s="33"/>
      <c r="H16" s="33"/>
      <c r="I16" s="33"/>
      <c r="J16" s="37"/>
      <c r="K16" s="60"/>
      <c r="L16" s="60"/>
      <c r="M16" s="60"/>
      <c r="N16" s="61"/>
      <c r="O16" s="23"/>
      <c r="P16" s="55" t="s">
        <v>71</v>
      </c>
      <c r="Q16" s="56"/>
      <c r="R16" s="49" t="s">
        <v>40</v>
      </c>
      <c r="S16" s="49"/>
      <c r="T16" s="49"/>
      <c r="U16" s="49"/>
      <c r="V16" s="49"/>
      <c r="W16" s="49"/>
      <c r="X16" s="49"/>
      <c r="Y16" s="50" t="s">
        <v>68</v>
      </c>
      <c r="Z16" s="49"/>
      <c r="AA16" s="51" t="s">
        <v>41</v>
      </c>
      <c r="AB16" s="49"/>
      <c r="AC16" s="49"/>
      <c r="AD16" s="50"/>
      <c r="AE16" s="95"/>
      <c r="AF16" s="23"/>
      <c r="AG16" s="97"/>
      <c r="AH16" s="96"/>
      <c r="AI16" s="49"/>
      <c r="AJ16" s="95"/>
      <c r="AK16" s="23"/>
      <c r="AL16" s="55"/>
      <c r="AM16" s="50"/>
      <c r="AN16" s="49"/>
      <c r="AO16" s="49"/>
      <c r="AP16" s="49"/>
      <c r="AQ16" s="95"/>
      <c r="AR16" s="41"/>
    </row>
    <row r="17" spans="1:45" ht="15" customHeight="1" x14ac:dyDescent="0.25">
      <c r="A17" s="76"/>
      <c r="B17" s="62" t="s">
        <v>25</v>
      </c>
      <c r="C17" s="63"/>
      <c r="D17" s="64"/>
      <c r="E17" s="18">
        <v>81</v>
      </c>
      <c r="F17" s="18">
        <v>2</v>
      </c>
      <c r="G17" s="18">
        <v>21</v>
      </c>
      <c r="H17" s="18">
        <v>21</v>
      </c>
      <c r="I17" s="18">
        <v>111</v>
      </c>
      <c r="J17" s="37"/>
      <c r="K17" s="65">
        <v>0.2839506172839506</v>
      </c>
      <c r="L17" s="65">
        <v>0.25925925925925924</v>
      </c>
      <c r="M17" s="65">
        <v>1.3703703703703705</v>
      </c>
      <c r="N17" s="34">
        <v>0.33900000000000002</v>
      </c>
      <c r="O17" s="23"/>
      <c r="P17" s="66" t="s">
        <v>10</v>
      </c>
      <c r="Q17" s="67"/>
      <c r="R17" s="68" t="s">
        <v>44</v>
      </c>
      <c r="S17" s="68"/>
      <c r="T17" s="68"/>
      <c r="U17" s="68"/>
      <c r="V17" s="68"/>
      <c r="W17" s="68"/>
      <c r="X17" s="68"/>
      <c r="Y17" s="69" t="s">
        <v>72</v>
      </c>
      <c r="Z17" s="68"/>
      <c r="AA17" s="70" t="s">
        <v>26</v>
      </c>
      <c r="AB17" s="68"/>
      <c r="AC17" s="68"/>
      <c r="AD17" s="69"/>
      <c r="AE17" s="98"/>
      <c r="AF17" s="23"/>
      <c r="AG17" s="99"/>
      <c r="AH17" s="100"/>
      <c r="AI17" s="101"/>
      <c r="AJ17" s="98"/>
      <c r="AK17" s="23"/>
      <c r="AL17" s="66"/>
      <c r="AM17" s="69"/>
      <c r="AN17" s="68"/>
      <c r="AO17" s="68"/>
      <c r="AP17" s="68"/>
      <c r="AQ17" s="98"/>
      <c r="AR17" s="41"/>
    </row>
    <row r="18" spans="1:45" ht="15" customHeight="1" x14ac:dyDescent="0.25">
      <c r="A18" s="76"/>
      <c r="B18" s="39"/>
      <c r="C18" s="39"/>
      <c r="D18" s="39"/>
      <c r="E18" s="39"/>
      <c r="F18" s="39"/>
      <c r="G18" s="39"/>
      <c r="H18" s="39"/>
      <c r="I18" s="39"/>
      <c r="J18" s="37"/>
      <c r="K18" s="39"/>
      <c r="L18" s="39"/>
      <c r="M18" s="39"/>
      <c r="N18" s="38"/>
      <c r="O18" s="23"/>
      <c r="P18" s="37"/>
      <c r="Q18" s="40"/>
      <c r="R18" s="37"/>
      <c r="S18" s="37"/>
      <c r="T18" s="23"/>
      <c r="U18" s="23"/>
      <c r="V18" s="40"/>
      <c r="W18" s="37"/>
      <c r="X18" s="37"/>
      <c r="Y18" s="23"/>
      <c r="Z18" s="23"/>
      <c r="AA18" s="23"/>
      <c r="AB18" s="23"/>
      <c r="AC18" s="23"/>
      <c r="AD18" s="23"/>
      <c r="AE18" s="23"/>
      <c r="AF18" s="23"/>
      <c r="AG18" s="23"/>
      <c r="AH18" s="71"/>
      <c r="AI18" s="37"/>
      <c r="AJ18" s="37"/>
      <c r="AK18" s="23"/>
      <c r="AL18" s="37"/>
      <c r="AM18" s="37"/>
      <c r="AN18" s="37"/>
      <c r="AO18" s="37"/>
      <c r="AP18" s="37"/>
      <c r="AQ18" s="37"/>
      <c r="AR18" s="41"/>
    </row>
    <row r="19" spans="1:45" ht="15" customHeight="1" x14ac:dyDescent="0.2">
      <c r="A19" s="76"/>
      <c r="B19" s="37" t="s">
        <v>45</v>
      </c>
      <c r="C19" s="37"/>
      <c r="D19" s="37" t="s">
        <v>46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15" customHeight="1" x14ac:dyDescent="0.2">
      <c r="A20" s="76"/>
      <c r="B20" s="37"/>
      <c r="C20" s="1"/>
      <c r="D20" s="1"/>
      <c r="E20" s="37"/>
      <c r="F20" s="37"/>
      <c r="G20" s="37"/>
      <c r="H20" s="37"/>
      <c r="I20" s="37"/>
      <c r="J20" s="37"/>
      <c r="K20" s="37"/>
      <c r="L20" s="37"/>
      <c r="M20" s="23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15" customHeight="1" x14ac:dyDescent="0.2">
      <c r="A21" s="76"/>
      <c r="B21" s="37"/>
      <c r="C21" s="1"/>
      <c r="D21" s="1"/>
      <c r="E21" s="37"/>
      <c r="F21" s="37"/>
      <c r="G21" s="37"/>
      <c r="H21" s="37"/>
      <c r="I21" s="37"/>
      <c r="J21" s="37"/>
      <c r="K21" s="23"/>
      <c r="L21" s="23"/>
      <c r="M21" s="23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s="8" customFormat="1" ht="15" customHeight="1" x14ac:dyDescent="0.2">
      <c r="A22" s="9"/>
      <c r="B22" s="37"/>
      <c r="C22" s="1"/>
      <c r="D22" s="1"/>
      <c r="E22" s="37"/>
      <c r="F22" s="37"/>
      <c r="G22" s="37"/>
      <c r="H22" s="37"/>
      <c r="I22" s="37"/>
      <c r="J22" s="37"/>
      <c r="K22" s="37"/>
      <c r="L22" s="37"/>
      <c r="M22" s="23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s="8" customFormat="1" ht="15" customHeight="1" x14ac:dyDescent="0.25">
      <c r="A23" s="9"/>
      <c r="B23" s="37"/>
      <c r="C23" s="1"/>
      <c r="D23" s="1"/>
      <c r="E23" s="37"/>
      <c r="F23" s="37"/>
      <c r="G23" s="37"/>
      <c r="H23" s="37"/>
      <c r="I23" s="37"/>
      <c r="J23" s="37"/>
      <c r="K23" s="37"/>
      <c r="L23" s="37"/>
      <c r="M23" s="23"/>
      <c r="N23" s="37"/>
      <c r="O23" s="37"/>
      <c r="P23" s="37"/>
      <c r="Q23" s="40"/>
      <c r="R23" s="37"/>
      <c r="S23" s="37"/>
      <c r="T23" s="23"/>
      <c r="U23" s="23"/>
      <c r="V23" s="71"/>
      <c r="W23" s="37"/>
      <c r="X23" s="37"/>
      <c r="Y23" s="37"/>
      <c r="Z23" s="37"/>
      <c r="AA23" s="37"/>
      <c r="AB23" s="37"/>
      <c r="AC23" s="37"/>
      <c r="AD23" s="37"/>
      <c r="AE23" s="37"/>
      <c r="AF23" s="41"/>
      <c r="AG23" s="1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41"/>
    </row>
    <row r="24" spans="1:45" s="8" customFormat="1" ht="15" customHeight="1" x14ac:dyDescent="0.25">
      <c r="A24" s="9"/>
      <c r="B24" s="37"/>
      <c r="C24" s="1"/>
      <c r="D24" s="1"/>
      <c r="E24" s="37"/>
      <c r="F24" s="37"/>
      <c r="G24" s="37"/>
      <c r="H24" s="37"/>
      <c r="I24" s="37"/>
      <c r="J24" s="37"/>
      <c r="K24" s="37"/>
      <c r="L24" s="37"/>
      <c r="M24" s="23"/>
      <c r="N24" s="37"/>
      <c r="O24" s="37"/>
      <c r="P24" s="37"/>
      <c r="Q24" s="40"/>
      <c r="R24" s="37"/>
      <c r="S24" s="37"/>
      <c r="T24" s="23"/>
      <c r="U24" s="23"/>
      <c r="V24" s="71"/>
      <c r="W24" s="37"/>
      <c r="X24" s="37"/>
      <c r="Y24" s="37"/>
      <c r="Z24" s="37"/>
      <c r="AA24" s="37"/>
      <c r="AB24" s="37"/>
      <c r="AC24" s="37"/>
      <c r="AD24" s="37"/>
      <c r="AE24" s="37"/>
      <c r="AF24" s="41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41"/>
    </row>
    <row r="25" spans="1:45" s="8" customFormat="1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40"/>
      <c r="R25" s="37"/>
      <c r="S25" s="37"/>
      <c r="T25" s="23"/>
      <c r="U25" s="23"/>
      <c r="V25" s="71"/>
      <c r="W25" s="37"/>
      <c r="X25" s="37"/>
      <c r="Y25" s="37"/>
      <c r="Z25" s="37"/>
      <c r="AA25" s="37"/>
      <c r="AB25" s="37"/>
      <c r="AC25" s="37"/>
      <c r="AD25" s="37"/>
      <c r="AE25" s="37"/>
      <c r="AF25" s="41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41"/>
    </row>
    <row r="26" spans="1:45" s="8" customFormat="1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41"/>
    </row>
    <row r="27" spans="1:45" s="8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</row>
    <row r="28" spans="1:45" s="8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</row>
    <row r="29" spans="1:45" s="8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</row>
    <row r="30" spans="1:45" s="8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8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23"/>
      <c r="AH31" s="71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8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23"/>
      <c r="AH32" s="71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8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23"/>
      <c r="AH33" s="71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8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23"/>
      <c r="AH34" s="71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8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3"/>
      <c r="AH35" s="71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8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3"/>
      <c r="AH36" s="71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8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3"/>
      <c r="AH37" s="71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8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71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8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71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8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71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8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71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71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71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71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71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71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71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71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71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71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71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71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71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71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71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71"/>
      <c r="AI56" s="37"/>
      <c r="AJ56" s="37"/>
      <c r="AK56" s="37"/>
      <c r="AL56" s="37"/>
      <c r="AM56" s="37"/>
      <c r="AN56" s="37"/>
      <c r="AO56" s="37"/>
      <c r="AP56" s="37"/>
      <c r="AQ56" s="37"/>
    </row>
    <row r="57" spans="1:44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71"/>
      <c r="AI57" s="37"/>
      <c r="AJ57" s="37"/>
      <c r="AK57" s="37"/>
      <c r="AL57" s="37"/>
      <c r="AM57" s="37"/>
      <c r="AN57" s="37"/>
      <c r="AO57" s="37"/>
      <c r="AP57" s="37"/>
      <c r="AQ57" s="37"/>
    </row>
    <row r="58" spans="1:44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71"/>
      <c r="AI58" s="37"/>
      <c r="AJ58" s="37"/>
      <c r="AK58" s="37"/>
      <c r="AL58" s="37"/>
      <c r="AM58" s="37"/>
      <c r="AN58" s="37"/>
      <c r="AO58" s="37"/>
      <c r="AP58" s="37"/>
      <c r="AQ58" s="37"/>
    </row>
    <row r="59" spans="1:44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71"/>
      <c r="AI59" s="37"/>
      <c r="AJ59" s="37"/>
      <c r="AK59" s="37"/>
      <c r="AL59" s="37"/>
      <c r="AM59" s="37"/>
      <c r="AN59" s="37"/>
      <c r="AO59" s="37"/>
      <c r="AP59" s="37"/>
      <c r="AQ59" s="37"/>
      <c r="AR59" s="75"/>
    </row>
    <row r="60" spans="1:44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71"/>
      <c r="AI60" s="37"/>
      <c r="AJ60" s="37"/>
      <c r="AK60" s="37"/>
      <c r="AL60" s="37"/>
      <c r="AM60" s="37"/>
      <c r="AN60" s="37"/>
      <c r="AO60" s="37"/>
      <c r="AP60" s="37"/>
      <c r="AQ60" s="37"/>
      <c r="AR60" s="75"/>
    </row>
    <row r="61" spans="1:44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71"/>
      <c r="AI61" s="37"/>
      <c r="AJ61" s="37"/>
      <c r="AK61" s="37"/>
      <c r="AL61" s="37"/>
      <c r="AM61" s="37"/>
      <c r="AN61" s="37"/>
      <c r="AO61" s="37"/>
      <c r="AP61" s="37"/>
      <c r="AQ61" s="37"/>
      <c r="AR61" s="75"/>
    </row>
    <row r="62" spans="1:44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71"/>
      <c r="AI62" s="37"/>
      <c r="AJ62" s="37"/>
      <c r="AK62" s="37"/>
      <c r="AL62" s="37"/>
      <c r="AM62" s="37"/>
      <c r="AN62" s="37"/>
      <c r="AO62" s="37"/>
      <c r="AP62" s="37"/>
      <c r="AQ62" s="37"/>
      <c r="AR62" s="75"/>
    </row>
    <row r="63" spans="1:44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71"/>
      <c r="AI63" s="37"/>
      <c r="AJ63" s="37"/>
      <c r="AK63" s="37"/>
      <c r="AL63" s="37"/>
      <c r="AM63" s="37"/>
      <c r="AN63" s="37"/>
      <c r="AO63" s="37"/>
      <c r="AP63" s="37"/>
      <c r="AQ63" s="37"/>
      <c r="AR63" s="75"/>
    </row>
    <row r="64" spans="1:44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71"/>
      <c r="AI64" s="37"/>
      <c r="AJ64" s="37"/>
      <c r="AK64" s="37"/>
      <c r="AL64" s="37"/>
      <c r="AM64" s="37"/>
      <c r="AN64" s="37"/>
      <c r="AO64" s="37"/>
      <c r="AP64" s="37"/>
      <c r="AQ64" s="37"/>
      <c r="AR64" s="75"/>
    </row>
    <row r="65" spans="1:44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71"/>
      <c r="AI65" s="37"/>
      <c r="AJ65" s="37"/>
      <c r="AK65" s="37"/>
      <c r="AL65" s="37"/>
      <c r="AM65" s="37"/>
      <c r="AN65" s="37"/>
      <c r="AO65" s="37"/>
      <c r="AP65" s="37"/>
      <c r="AQ65" s="37"/>
      <c r="AR65" s="75"/>
    </row>
    <row r="66" spans="1:44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71"/>
      <c r="AI66" s="37"/>
      <c r="AJ66" s="37"/>
      <c r="AK66" s="37"/>
      <c r="AL66" s="37"/>
      <c r="AM66" s="37"/>
      <c r="AN66" s="37"/>
      <c r="AO66" s="37"/>
      <c r="AP66" s="37"/>
      <c r="AQ66" s="37"/>
      <c r="AR66" s="75"/>
    </row>
    <row r="67" spans="1:44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71"/>
      <c r="AI67" s="37"/>
      <c r="AJ67" s="37"/>
      <c r="AK67" s="37"/>
      <c r="AL67" s="37"/>
      <c r="AM67" s="37"/>
      <c r="AN67" s="37"/>
      <c r="AO67" s="37"/>
      <c r="AP67" s="37"/>
      <c r="AQ67" s="37"/>
      <c r="AR67" s="75"/>
    </row>
    <row r="68" spans="1:44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71"/>
      <c r="AI68" s="37"/>
      <c r="AJ68" s="37"/>
      <c r="AK68" s="37"/>
      <c r="AL68" s="37"/>
      <c r="AM68" s="37"/>
      <c r="AN68" s="37"/>
      <c r="AO68" s="37"/>
      <c r="AP68" s="37"/>
      <c r="AQ68" s="37"/>
      <c r="AR68" s="75"/>
    </row>
    <row r="69" spans="1:44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71"/>
      <c r="AI69" s="37"/>
      <c r="AJ69" s="37"/>
      <c r="AK69" s="37"/>
      <c r="AL69" s="37"/>
      <c r="AM69" s="37"/>
      <c r="AN69" s="37"/>
      <c r="AO69" s="37"/>
      <c r="AP69" s="37"/>
      <c r="AQ69" s="37"/>
      <c r="AR69" s="75"/>
    </row>
    <row r="70" spans="1:44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71"/>
      <c r="AI70" s="37"/>
      <c r="AJ70" s="37"/>
      <c r="AK70" s="37"/>
      <c r="AL70" s="37"/>
      <c r="AM70" s="37"/>
      <c r="AN70" s="37"/>
      <c r="AO70" s="37"/>
      <c r="AP70" s="37"/>
      <c r="AQ70" s="37"/>
      <c r="AR70" s="75"/>
    </row>
    <row r="71" spans="1:44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71"/>
      <c r="AI71" s="37"/>
      <c r="AJ71" s="37"/>
      <c r="AK71" s="37"/>
      <c r="AL71" s="37"/>
      <c r="AM71" s="37"/>
      <c r="AN71" s="37"/>
      <c r="AO71" s="37"/>
      <c r="AP71" s="37"/>
      <c r="AQ71" s="37"/>
      <c r="AR71" s="75"/>
    </row>
    <row r="72" spans="1:44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71"/>
      <c r="AI72" s="37"/>
      <c r="AJ72" s="37"/>
      <c r="AK72" s="37"/>
      <c r="AL72" s="37"/>
      <c r="AM72" s="37"/>
      <c r="AN72" s="37"/>
      <c r="AO72" s="37"/>
      <c r="AP72" s="37"/>
      <c r="AQ72" s="37"/>
      <c r="AR72" s="75"/>
    </row>
    <row r="73" spans="1:44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71"/>
      <c r="AI73" s="37"/>
      <c r="AJ73" s="37"/>
      <c r="AK73" s="37"/>
      <c r="AL73" s="37"/>
      <c r="AM73" s="37"/>
      <c r="AN73" s="37"/>
      <c r="AO73" s="37"/>
      <c r="AP73" s="37"/>
      <c r="AQ73" s="37"/>
      <c r="AR73" s="75"/>
    </row>
    <row r="74" spans="1:44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71"/>
      <c r="AI74" s="37"/>
      <c r="AJ74" s="37"/>
      <c r="AK74" s="37"/>
      <c r="AL74" s="37"/>
      <c r="AM74" s="37"/>
      <c r="AN74" s="37"/>
      <c r="AO74" s="37"/>
      <c r="AP74" s="37"/>
      <c r="AQ74" s="37"/>
      <c r="AR74" s="75"/>
    </row>
    <row r="75" spans="1:44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71"/>
      <c r="AI75" s="37"/>
      <c r="AJ75" s="37"/>
      <c r="AK75" s="37"/>
      <c r="AL75" s="37"/>
      <c r="AM75" s="37"/>
      <c r="AN75" s="37"/>
      <c r="AO75" s="37"/>
      <c r="AP75" s="37"/>
      <c r="AQ75" s="37"/>
      <c r="AR75" s="75"/>
    </row>
    <row r="76" spans="1:44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71"/>
      <c r="AI76" s="37"/>
      <c r="AJ76" s="37"/>
      <c r="AK76" s="37"/>
      <c r="AL76" s="37"/>
      <c r="AM76" s="37"/>
      <c r="AN76" s="37"/>
      <c r="AO76" s="37"/>
      <c r="AP76" s="37"/>
      <c r="AQ76" s="37"/>
      <c r="AR76" s="75"/>
    </row>
    <row r="77" spans="1:44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71"/>
      <c r="AI77" s="37"/>
      <c r="AJ77" s="37"/>
      <c r="AK77" s="37"/>
      <c r="AL77" s="37"/>
      <c r="AM77" s="37"/>
      <c r="AN77" s="37"/>
      <c r="AO77" s="37"/>
      <c r="AP77" s="37"/>
      <c r="AQ77" s="37"/>
      <c r="AR77" s="75"/>
    </row>
    <row r="78" spans="1:44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23"/>
      <c r="Q78" s="23"/>
      <c r="R78" s="23"/>
      <c r="S78" s="23"/>
      <c r="T78" s="23"/>
      <c r="U78" s="37"/>
      <c r="V78" s="40"/>
      <c r="W78" s="37"/>
      <c r="X78" s="37"/>
      <c r="Y78" s="23"/>
      <c r="Z78" s="23"/>
      <c r="AA78" s="23"/>
      <c r="AB78" s="23"/>
      <c r="AC78" s="23"/>
      <c r="AD78" s="23"/>
      <c r="AE78" s="23"/>
      <c r="AF78" s="23"/>
      <c r="AG78" s="23"/>
      <c r="AH78" s="71"/>
      <c r="AI78" s="37"/>
      <c r="AJ78" s="37"/>
      <c r="AK78" s="23"/>
      <c r="AL78" s="23"/>
      <c r="AM78" s="23"/>
      <c r="AN78" s="23"/>
      <c r="AO78" s="23"/>
      <c r="AP78" s="23"/>
      <c r="AQ78" s="23"/>
      <c r="AR78" s="75"/>
    </row>
    <row r="79" spans="1:44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23"/>
      <c r="Q79" s="23"/>
      <c r="R79" s="23"/>
      <c r="S79" s="23"/>
      <c r="T79" s="23"/>
      <c r="U79" s="37"/>
      <c r="V79" s="40"/>
      <c r="W79" s="37"/>
      <c r="X79" s="37"/>
      <c r="Y79" s="23"/>
      <c r="Z79" s="23"/>
      <c r="AA79" s="23"/>
      <c r="AB79" s="23"/>
      <c r="AC79" s="23"/>
      <c r="AD79" s="23"/>
      <c r="AE79" s="23"/>
      <c r="AF79" s="23"/>
      <c r="AG79" s="23"/>
      <c r="AH79" s="71"/>
      <c r="AI79" s="37"/>
      <c r="AJ79" s="37"/>
      <c r="AK79" s="23"/>
      <c r="AL79" s="23"/>
      <c r="AM79" s="23"/>
      <c r="AN79" s="23"/>
      <c r="AO79" s="23"/>
      <c r="AP79" s="23"/>
      <c r="AQ79" s="23"/>
      <c r="AR79" s="75"/>
    </row>
    <row r="80" spans="1:44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23"/>
      <c r="Q80" s="23"/>
      <c r="R80" s="23"/>
      <c r="S80" s="23"/>
      <c r="T80" s="23"/>
      <c r="U80" s="37"/>
      <c r="V80" s="40"/>
      <c r="W80" s="37"/>
      <c r="X80" s="37"/>
      <c r="Y80" s="23"/>
      <c r="Z80" s="23"/>
      <c r="AA80" s="23"/>
      <c r="AB80" s="23"/>
      <c r="AC80" s="23"/>
      <c r="AD80" s="23"/>
      <c r="AE80" s="23"/>
      <c r="AF80" s="23"/>
      <c r="AG80" s="23"/>
      <c r="AH80" s="71"/>
      <c r="AI80" s="37"/>
      <c r="AJ80" s="37"/>
      <c r="AK80" s="23"/>
      <c r="AL80" s="23"/>
      <c r="AM80" s="23"/>
      <c r="AN80" s="23"/>
      <c r="AO80" s="23"/>
      <c r="AP80" s="23"/>
      <c r="AQ80" s="23"/>
      <c r="AR80" s="75"/>
    </row>
    <row r="81" spans="1:44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23"/>
      <c r="Q81" s="23"/>
      <c r="R81" s="23"/>
      <c r="S81" s="23"/>
      <c r="T81" s="23"/>
      <c r="U81" s="37"/>
      <c r="V81" s="40"/>
      <c r="W81" s="37"/>
      <c r="X81" s="37"/>
      <c r="Y81" s="23"/>
      <c r="Z81" s="23"/>
      <c r="AA81" s="23"/>
      <c r="AB81" s="23"/>
      <c r="AC81" s="23"/>
      <c r="AD81" s="23"/>
      <c r="AE81" s="23"/>
      <c r="AF81" s="23"/>
      <c r="AG81" s="23"/>
      <c r="AH81" s="71"/>
      <c r="AI81" s="37"/>
      <c r="AJ81" s="37"/>
      <c r="AK81" s="23"/>
      <c r="AL81" s="23"/>
      <c r="AM81" s="23"/>
      <c r="AN81" s="23"/>
      <c r="AO81" s="23"/>
      <c r="AP81" s="23"/>
      <c r="AQ81" s="23"/>
      <c r="AR81" s="75"/>
    </row>
    <row r="82" spans="1:44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23"/>
      <c r="Q82" s="23"/>
      <c r="R82" s="23"/>
      <c r="S82" s="23"/>
      <c r="T82" s="23"/>
      <c r="U82" s="37"/>
      <c r="V82" s="40"/>
      <c r="W82" s="37"/>
      <c r="X82" s="37"/>
      <c r="Y82" s="23"/>
      <c r="Z82" s="23"/>
      <c r="AA82" s="23"/>
      <c r="AB82" s="23"/>
      <c r="AC82" s="23"/>
      <c r="AD82" s="23"/>
      <c r="AE82" s="23"/>
      <c r="AF82" s="23"/>
      <c r="AG82" s="23"/>
      <c r="AH82" s="71"/>
      <c r="AI82" s="37"/>
      <c r="AJ82" s="37"/>
      <c r="AK82" s="23"/>
      <c r="AL82" s="23"/>
      <c r="AM82" s="23"/>
      <c r="AN82" s="23"/>
      <c r="AO82" s="23"/>
      <c r="AP82" s="23"/>
      <c r="AQ82" s="23"/>
      <c r="AR82" s="75"/>
    </row>
    <row r="83" spans="1:44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23"/>
      <c r="Q83" s="23"/>
      <c r="R83" s="23"/>
      <c r="S83" s="23"/>
      <c r="T83" s="23"/>
      <c r="U83" s="37"/>
      <c r="V83" s="40"/>
      <c r="W83" s="37"/>
      <c r="X83" s="37"/>
      <c r="Y83" s="23"/>
      <c r="Z83" s="23"/>
      <c r="AA83" s="23"/>
      <c r="AB83" s="23"/>
      <c r="AC83" s="23"/>
      <c r="AD83" s="23"/>
      <c r="AE83" s="23"/>
      <c r="AF83" s="23"/>
      <c r="AG83" s="23"/>
      <c r="AH83" s="71"/>
      <c r="AI83" s="37"/>
      <c r="AJ83" s="37"/>
      <c r="AK83" s="23"/>
      <c r="AL83" s="23"/>
      <c r="AM83" s="23"/>
      <c r="AN83" s="23"/>
      <c r="AO83" s="23"/>
      <c r="AP83" s="23"/>
      <c r="AQ83" s="23"/>
      <c r="AR83" s="75"/>
    </row>
    <row r="84" spans="1:44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23"/>
      <c r="Q84" s="23"/>
      <c r="R84" s="23"/>
      <c r="S84" s="23"/>
      <c r="T84" s="23"/>
      <c r="U84" s="37"/>
      <c r="V84" s="40"/>
      <c r="W84" s="37"/>
      <c r="X84" s="37"/>
      <c r="Y84" s="23"/>
      <c r="Z84" s="23"/>
      <c r="AA84" s="23"/>
      <c r="AB84" s="23"/>
      <c r="AC84" s="23"/>
      <c r="AD84" s="23"/>
      <c r="AE84" s="23"/>
      <c r="AF84" s="23"/>
      <c r="AG84" s="23"/>
      <c r="AH84" s="71"/>
      <c r="AI84" s="37"/>
      <c r="AJ84" s="37"/>
      <c r="AK84" s="23"/>
      <c r="AL84" s="23"/>
      <c r="AM84" s="23"/>
      <c r="AN84" s="23"/>
      <c r="AO84" s="23"/>
      <c r="AP84" s="23"/>
      <c r="AQ84" s="23"/>
      <c r="AR84" s="75"/>
    </row>
    <row r="85" spans="1:44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0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37"/>
      <c r="AJ85" s="37"/>
      <c r="AK85" s="23"/>
      <c r="AL85" s="23"/>
      <c r="AM85" s="23"/>
      <c r="AN85" s="23"/>
      <c r="AO85" s="23"/>
      <c r="AP85" s="23"/>
      <c r="AQ85" s="23"/>
      <c r="AR85" s="75"/>
    </row>
    <row r="86" spans="1:44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0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37"/>
      <c r="AJ86" s="37"/>
      <c r="AK86" s="23"/>
      <c r="AL86" s="23"/>
      <c r="AM86" s="23"/>
      <c r="AN86" s="23"/>
      <c r="AO86" s="23"/>
      <c r="AP86" s="23"/>
      <c r="AQ86" s="23"/>
      <c r="AR86" s="75"/>
    </row>
    <row r="87" spans="1:44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0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37"/>
      <c r="AJ87" s="37"/>
      <c r="AK87" s="23"/>
      <c r="AL87" s="23"/>
      <c r="AM87" s="23"/>
      <c r="AN87" s="23"/>
      <c r="AO87" s="23"/>
      <c r="AP87" s="23"/>
      <c r="AQ87" s="23"/>
      <c r="AR87" s="75"/>
    </row>
    <row r="88" spans="1:44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0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37"/>
      <c r="AJ88" s="37"/>
      <c r="AK88" s="23"/>
      <c r="AL88" s="23"/>
      <c r="AM88" s="23"/>
      <c r="AN88" s="23"/>
      <c r="AO88" s="23"/>
      <c r="AP88" s="23"/>
      <c r="AQ88" s="23"/>
      <c r="AR88" s="75"/>
    </row>
    <row r="89" spans="1:44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0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37"/>
      <c r="AJ89" s="37"/>
      <c r="AK89" s="23"/>
      <c r="AL89" s="23"/>
      <c r="AM89" s="23"/>
      <c r="AN89" s="23"/>
      <c r="AO89" s="23"/>
      <c r="AP89" s="23"/>
      <c r="AQ89" s="23"/>
      <c r="AR89" s="75"/>
    </row>
    <row r="90" spans="1:44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0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37"/>
      <c r="AJ90" s="37"/>
      <c r="AK90" s="23"/>
      <c r="AL90" s="23"/>
      <c r="AM90" s="23"/>
      <c r="AN90" s="23"/>
      <c r="AO90" s="23"/>
      <c r="AP90" s="23"/>
      <c r="AQ90" s="23"/>
      <c r="AR90" s="75"/>
    </row>
    <row r="91" spans="1:44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0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37"/>
      <c r="AJ91" s="37"/>
      <c r="AK91" s="23"/>
      <c r="AL91" s="23"/>
      <c r="AM91" s="23"/>
      <c r="AN91" s="23"/>
      <c r="AO91" s="23"/>
      <c r="AP91" s="23"/>
      <c r="AQ91" s="23"/>
      <c r="AR91" s="75"/>
    </row>
    <row r="92" spans="1:44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0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37"/>
      <c r="AJ92" s="37"/>
      <c r="AK92" s="23"/>
      <c r="AL92" s="23"/>
      <c r="AM92" s="23"/>
      <c r="AN92" s="23"/>
      <c r="AO92" s="23"/>
      <c r="AP92" s="23"/>
      <c r="AQ92" s="23"/>
      <c r="AR92" s="75"/>
    </row>
    <row r="93" spans="1:44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0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37"/>
      <c r="AJ93" s="37"/>
      <c r="AK93" s="23"/>
      <c r="AL93" s="23"/>
      <c r="AM93" s="23"/>
      <c r="AN93" s="23"/>
      <c r="AO93" s="23"/>
      <c r="AP93" s="23"/>
      <c r="AQ93" s="23"/>
      <c r="AR93" s="75"/>
    </row>
    <row r="94" spans="1:44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0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37"/>
      <c r="AJ94" s="37"/>
      <c r="AK94" s="23"/>
      <c r="AL94" s="23"/>
      <c r="AM94" s="23"/>
      <c r="AN94" s="23"/>
      <c r="AO94" s="23"/>
      <c r="AP94" s="23"/>
      <c r="AQ94" s="23"/>
      <c r="AR94" s="75"/>
    </row>
    <row r="95" spans="1:44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0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37"/>
      <c r="AJ95" s="37"/>
      <c r="AK95" s="23"/>
      <c r="AL95" s="23"/>
      <c r="AM95" s="23"/>
      <c r="AN95" s="23"/>
      <c r="AO95" s="23"/>
      <c r="AP95" s="23"/>
      <c r="AQ95" s="23"/>
      <c r="AR95" s="75"/>
    </row>
    <row r="96" spans="1:44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0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37"/>
      <c r="AJ96" s="37"/>
      <c r="AK96" s="23"/>
      <c r="AL96" s="23"/>
      <c r="AM96" s="23"/>
      <c r="AN96" s="23"/>
      <c r="AO96" s="23"/>
      <c r="AP96" s="23"/>
      <c r="AQ96" s="23"/>
      <c r="AR96" s="75"/>
    </row>
    <row r="97" spans="1:44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37"/>
      <c r="AJ97" s="37"/>
      <c r="AK97" s="23"/>
      <c r="AL97" s="23"/>
      <c r="AM97" s="23"/>
      <c r="AN97" s="23"/>
      <c r="AO97" s="23"/>
      <c r="AP97" s="23"/>
      <c r="AQ97" s="23"/>
      <c r="AR97" s="75"/>
    </row>
    <row r="98" spans="1:44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37"/>
      <c r="AJ98" s="37"/>
      <c r="AK98" s="23"/>
      <c r="AL98" s="23"/>
      <c r="AM98" s="23"/>
      <c r="AN98" s="23"/>
      <c r="AO98" s="23"/>
      <c r="AP98" s="23"/>
      <c r="AQ98" s="23"/>
      <c r="AR98" s="75"/>
    </row>
    <row r="99" spans="1:44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37"/>
      <c r="AJ99" s="37"/>
      <c r="AK99" s="23"/>
      <c r="AL99" s="23"/>
      <c r="AM99" s="23"/>
      <c r="AN99" s="23"/>
      <c r="AO99" s="23"/>
      <c r="AP99" s="23"/>
      <c r="AQ99" s="23"/>
      <c r="AR99" s="75"/>
    </row>
    <row r="100" spans="1:44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37"/>
      <c r="AJ100" s="37"/>
      <c r="AK100" s="23"/>
      <c r="AL100" s="23"/>
      <c r="AM100" s="23"/>
      <c r="AN100" s="23"/>
      <c r="AO100" s="23"/>
      <c r="AP100" s="23"/>
      <c r="AQ100" s="23"/>
      <c r="AR100" s="75"/>
    </row>
    <row r="101" spans="1:44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37"/>
      <c r="AJ101" s="37"/>
      <c r="AK101" s="23"/>
      <c r="AL101" s="23"/>
      <c r="AM101" s="23"/>
      <c r="AN101" s="23"/>
      <c r="AO101" s="23"/>
      <c r="AP101" s="23"/>
      <c r="AQ101" s="23"/>
      <c r="AR101" s="75"/>
    </row>
    <row r="102" spans="1:44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37"/>
      <c r="AJ102" s="37"/>
      <c r="AK102" s="23"/>
      <c r="AL102" s="23"/>
      <c r="AM102" s="23"/>
      <c r="AN102" s="23"/>
      <c r="AO102" s="23"/>
      <c r="AP102" s="23"/>
      <c r="AQ102" s="23"/>
      <c r="AR102" s="75"/>
    </row>
    <row r="103" spans="1:44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37"/>
      <c r="AJ103" s="37"/>
      <c r="AK103" s="23"/>
      <c r="AL103" s="23"/>
      <c r="AM103" s="23"/>
      <c r="AN103" s="23"/>
      <c r="AO103" s="23"/>
      <c r="AP103" s="23"/>
      <c r="AQ103" s="23"/>
      <c r="AR103" s="75"/>
    </row>
    <row r="104" spans="1:44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37"/>
      <c r="AJ104" s="37"/>
      <c r="AK104" s="23"/>
      <c r="AL104" s="23"/>
      <c r="AM104" s="23"/>
      <c r="AN104" s="23"/>
      <c r="AO104" s="23"/>
      <c r="AP104" s="23"/>
      <c r="AQ104" s="23"/>
      <c r="AR104" s="75"/>
    </row>
    <row r="105" spans="1:44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37"/>
      <c r="AJ105" s="37"/>
      <c r="AK105" s="23"/>
      <c r="AL105" s="23"/>
      <c r="AM105" s="23"/>
      <c r="AN105" s="23"/>
      <c r="AO105" s="23"/>
      <c r="AP105" s="23"/>
      <c r="AQ105" s="23"/>
      <c r="AR105" s="75"/>
    </row>
    <row r="106" spans="1:44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37"/>
      <c r="AJ106" s="37"/>
      <c r="AK106" s="23"/>
      <c r="AL106" s="23"/>
      <c r="AM106" s="23"/>
      <c r="AN106" s="23"/>
      <c r="AO106" s="23"/>
      <c r="AP106" s="23"/>
      <c r="AQ106" s="23"/>
      <c r="AR106" s="75"/>
    </row>
    <row r="107" spans="1:44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37"/>
      <c r="AJ107" s="37"/>
      <c r="AK107" s="23"/>
      <c r="AL107" s="23"/>
      <c r="AM107" s="23"/>
      <c r="AN107" s="23"/>
      <c r="AO107" s="23"/>
      <c r="AP107" s="23"/>
      <c r="AQ107" s="23"/>
      <c r="AR107" s="75"/>
    </row>
    <row r="108" spans="1:44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37"/>
      <c r="AJ108" s="37"/>
      <c r="AK108" s="23"/>
      <c r="AL108" s="23"/>
      <c r="AM108" s="23"/>
      <c r="AN108" s="23"/>
      <c r="AO108" s="23"/>
      <c r="AP108" s="23"/>
      <c r="AQ108" s="23"/>
      <c r="AR108" s="75"/>
    </row>
    <row r="109" spans="1:44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37"/>
      <c r="AJ109" s="37"/>
      <c r="AK109" s="23"/>
      <c r="AL109" s="23"/>
      <c r="AM109" s="23"/>
      <c r="AN109" s="23"/>
      <c r="AO109" s="23"/>
      <c r="AP109" s="23"/>
      <c r="AQ109" s="23"/>
      <c r="AR109" s="75"/>
    </row>
    <row r="110" spans="1:44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37"/>
      <c r="AJ110" s="37"/>
      <c r="AK110" s="23"/>
      <c r="AL110" s="23"/>
      <c r="AM110" s="23"/>
      <c r="AN110" s="23"/>
      <c r="AO110" s="23"/>
      <c r="AP110" s="23"/>
      <c r="AQ110" s="23"/>
      <c r="AR110" s="75"/>
    </row>
    <row r="111" spans="1:44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37"/>
      <c r="AJ111" s="37"/>
      <c r="AK111" s="23"/>
      <c r="AL111" s="23"/>
      <c r="AM111" s="23"/>
      <c r="AN111" s="23"/>
      <c r="AO111" s="23"/>
      <c r="AP111" s="23"/>
      <c r="AQ111" s="23"/>
      <c r="AR111" s="75"/>
    </row>
    <row r="112" spans="1:44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37"/>
      <c r="AJ112" s="37"/>
      <c r="AK112" s="23"/>
      <c r="AL112" s="23"/>
      <c r="AM112" s="23"/>
      <c r="AN112" s="23"/>
      <c r="AO112" s="23"/>
      <c r="AP112" s="23"/>
      <c r="AQ112" s="23"/>
      <c r="AR112" s="75"/>
    </row>
    <row r="113" spans="1:44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37"/>
      <c r="AJ113" s="37"/>
      <c r="AK113" s="23"/>
      <c r="AL113" s="23"/>
      <c r="AM113" s="23"/>
      <c r="AN113" s="23"/>
      <c r="AO113" s="23"/>
      <c r="AP113" s="23"/>
      <c r="AQ113" s="23"/>
      <c r="AR113" s="75"/>
    </row>
    <row r="114" spans="1:44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37"/>
      <c r="AJ114" s="37"/>
      <c r="AK114" s="23"/>
      <c r="AL114" s="23"/>
      <c r="AM114" s="23"/>
      <c r="AN114" s="23"/>
      <c r="AO114" s="23"/>
      <c r="AP114" s="23"/>
      <c r="AQ114" s="23"/>
      <c r="AR114" s="75"/>
    </row>
    <row r="115" spans="1:44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37"/>
      <c r="AJ115" s="37"/>
      <c r="AK115" s="23"/>
      <c r="AL115" s="23"/>
      <c r="AM115" s="23"/>
      <c r="AN115" s="23"/>
      <c r="AO115" s="23"/>
      <c r="AP115" s="23"/>
      <c r="AQ115" s="23"/>
      <c r="AR115" s="75"/>
    </row>
    <row r="116" spans="1:44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37"/>
      <c r="AJ116" s="37"/>
      <c r="AK116" s="23"/>
      <c r="AL116" s="23"/>
      <c r="AM116" s="23"/>
      <c r="AN116" s="23"/>
      <c r="AO116" s="23"/>
      <c r="AP116" s="23"/>
      <c r="AQ116" s="23"/>
      <c r="AR116" s="75"/>
    </row>
    <row r="117" spans="1:44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37"/>
      <c r="AJ117" s="37"/>
      <c r="AK117" s="23"/>
      <c r="AL117" s="23"/>
      <c r="AM117" s="23"/>
      <c r="AN117" s="23"/>
      <c r="AO117" s="23"/>
      <c r="AP117" s="23"/>
      <c r="AQ117" s="23"/>
      <c r="AR117" s="75"/>
    </row>
    <row r="118" spans="1:44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37"/>
      <c r="AJ118" s="37"/>
      <c r="AK118" s="23"/>
      <c r="AL118" s="23"/>
      <c r="AM118" s="23"/>
      <c r="AN118" s="23"/>
      <c r="AO118" s="23"/>
      <c r="AP118" s="23"/>
      <c r="AQ118" s="23"/>
      <c r="AR118" s="75"/>
    </row>
    <row r="119" spans="1:44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37"/>
      <c r="AJ119" s="37"/>
      <c r="AK119" s="23"/>
      <c r="AL119" s="23"/>
      <c r="AM119" s="23"/>
      <c r="AN119" s="23"/>
      <c r="AO119" s="23"/>
      <c r="AP119" s="23"/>
      <c r="AQ119" s="23"/>
      <c r="AR119" s="75"/>
    </row>
    <row r="120" spans="1:44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37"/>
      <c r="AJ120" s="37"/>
      <c r="AK120" s="23"/>
      <c r="AL120" s="23"/>
      <c r="AM120" s="23"/>
      <c r="AN120" s="23"/>
      <c r="AO120" s="23"/>
      <c r="AP120" s="23"/>
      <c r="AQ120" s="23"/>
      <c r="AR120" s="75"/>
    </row>
    <row r="121" spans="1:44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37"/>
      <c r="AJ121" s="37"/>
      <c r="AK121" s="23"/>
      <c r="AL121" s="23"/>
      <c r="AM121" s="23"/>
      <c r="AN121" s="23"/>
      <c r="AO121" s="23"/>
      <c r="AP121" s="23"/>
      <c r="AQ121" s="23"/>
      <c r="AR121" s="75"/>
    </row>
    <row r="122" spans="1:44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37"/>
      <c r="AJ122" s="37"/>
      <c r="AK122" s="23"/>
      <c r="AL122" s="23"/>
      <c r="AM122" s="23"/>
      <c r="AN122" s="23"/>
      <c r="AO122" s="23"/>
      <c r="AP122" s="23"/>
      <c r="AQ122" s="23"/>
      <c r="AR122" s="75"/>
    </row>
    <row r="123" spans="1:44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37"/>
      <c r="AJ123" s="37"/>
      <c r="AK123" s="23"/>
      <c r="AL123" s="23"/>
      <c r="AM123" s="23"/>
      <c r="AN123" s="23"/>
      <c r="AO123" s="23"/>
      <c r="AP123" s="23"/>
      <c r="AQ123" s="23"/>
      <c r="AR123" s="75"/>
    </row>
    <row r="124" spans="1:44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37"/>
      <c r="AJ124" s="37"/>
      <c r="AK124" s="23"/>
      <c r="AL124" s="23"/>
      <c r="AM124" s="23"/>
      <c r="AN124" s="23"/>
      <c r="AO124" s="23"/>
      <c r="AP124" s="23"/>
      <c r="AQ124" s="23"/>
      <c r="AR124" s="75"/>
    </row>
    <row r="125" spans="1:44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37"/>
      <c r="AJ125" s="37"/>
      <c r="AK125" s="23"/>
      <c r="AL125" s="23"/>
      <c r="AM125" s="23"/>
      <c r="AN125" s="23"/>
      <c r="AO125" s="23"/>
      <c r="AP125" s="23"/>
      <c r="AQ125" s="23"/>
      <c r="AR125" s="75"/>
    </row>
    <row r="126" spans="1:44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37"/>
      <c r="AJ126" s="37"/>
      <c r="AK126" s="23"/>
      <c r="AL126" s="23"/>
      <c r="AM126" s="23"/>
      <c r="AN126" s="23"/>
      <c r="AO126" s="23"/>
      <c r="AP126" s="23"/>
      <c r="AQ126" s="23"/>
      <c r="AR126" s="75"/>
    </row>
    <row r="127" spans="1:44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37"/>
      <c r="AJ127" s="37"/>
      <c r="AK127" s="23"/>
      <c r="AL127" s="23"/>
      <c r="AM127" s="23"/>
      <c r="AN127" s="23"/>
      <c r="AO127" s="23"/>
      <c r="AP127" s="23"/>
      <c r="AQ127" s="23"/>
      <c r="AR127" s="75"/>
    </row>
    <row r="128" spans="1:44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37"/>
      <c r="AJ128" s="37"/>
      <c r="AK128" s="23"/>
      <c r="AL128" s="23"/>
      <c r="AM128" s="23"/>
      <c r="AN128" s="23"/>
      <c r="AO128" s="23"/>
      <c r="AP128" s="23"/>
      <c r="AQ128" s="23"/>
      <c r="AR128" s="75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37"/>
      <c r="AJ129" s="37"/>
      <c r="AK129" s="23"/>
      <c r="AL129" s="23"/>
      <c r="AM129" s="23"/>
      <c r="AN129" s="23"/>
      <c r="AO129" s="23"/>
      <c r="AP129" s="23"/>
      <c r="AQ129" s="23"/>
      <c r="AR129" s="75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37"/>
      <c r="AJ130" s="37"/>
      <c r="AK130" s="23"/>
      <c r="AL130" s="23"/>
      <c r="AM130" s="23"/>
      <c r="AN130" s="23"/>
      <c r="AO130" s="23"/>
      <c r="AP130" s="23"/>
      <c r="AQ130" s="23"/>
      <c r="AR130" s="75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37"/>
      <c r="AJ131" s="37"/>
      <c r="AK131" s="23"/>
      <c r="AL131" s="23"/>
      <c r="AM131" s="23"/>
      <c r="AN131" s="23"/>
      <c r="AO131" s="23"/>
      <c r="AP131" s="23"/>
      <c r="AQ131" s="23"/>
      <c r="AR131" s="75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37"/>
      <c r="AJ132" s="37"/>
      <c r="AK132" s="23"/>
      <c r="AL132" s="23"/>
      <c r="AM132" s="23"/>
      <c r="AN132" s="23"/>
      <c r="AO132" s="23"/>
      <c r="AP132" s="23"/>
      <c r="AQ132" s="23"/>
      <c r="AR132" s="75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37"/>
      <c r="AJ133" s="37"/>
      <c r="AK133" s="23"/>
      <c r="AL133" s="23"/>
      <c r="AM133" s="23"/>
      <c r="AN133" s="23"/>
      <c r="AO133" s="23"/>
      <c r="AP133" s="23"/>
      <c r="AQ133" s="23"/>
      <c r="AR133" s="75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37"/>
      <c r="AJ134" s="37"/>
      <c r="AK134" s="23"/>
      <c r="AL134" s="23"/>
      <c r="AM134" s="23"/>
      <c r="AN134" s="23"/>
      <c r="AO134" s="23"/>
      <c r="AP134" s="23"/>
      <c r="AQ134" s="23"/>
      <c r="AR134" s="75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37"/>
      <c r="AJ135" s="37"/>
      <c r="AK135" s="23"/>
      <c r="AL135" s="23"/>
      <c r="AM135" s="23"/>
      <c r="AN135" s="23"/>
      <c r="AO135" s="23"/>
      <c r="AP135" s="23"/>
      <c r="AQ135" s="23"/>
      <c r="AR135" s="75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37"/>
      <c r="AJ136" s="37"/>
      <c r="AK136" s="23"/>
      <c r="AL136" s="23"/>
      <c r="AM136" s="23"/>
      <c r="AN136" s="23"/>
      <c r="AO136" s="23"/>
      <c r="AP136" s="23"/>
      <c r="AQ136" s="23"/>
      <c r="AR136" s="75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37"/>
      <c r="AJ137" s="37"/>
      <c r="AK137" s="23"/>
      <c r="AL137" s="23"/>
      <c r="AM137" s="23"/>
      <c r="AN137" s="23"/>
      <c r="AO137" s="23"/>
      <c r="AP137" s="23"/>
      <c r="AQ137" s="23"/>
      <c r="AR137" s="75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37"/>
      <c r="AJ138" s="37"/>
      <c r="AK138" s="23"/>
      <c r="AL138" s="23"/>
      <c r="AM138" s="23"/>
      <c r="AN138" s="23"/>
      <c r="AO138" s="23"/>
      <c r="AP138" s="23"/>
      <c r="AQ138" s="23"/>
      <c r="AR138" s="75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37"/>
      <c r="AJ139" s="37"/>
      <c r="AK139" s="23"/>
      <c r="AL139" s="23"/>
      <c r="AM139" s="23"/>
      <c r="AN139" s="23"/>
      <c r="AO139" s="23"/>
      <c r="AP139" s="23"/>
      <c r="AQ139" s="23"/>
      <c r="AR139" s="75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37"/>
      <c r="AJ140" s="37"/>
      <c r="AK140" s="23"/>
      <c r="AL140" s="23"/>
      <c r="AM140" s="23"/>
      <c r="AN140" s="23"/>
      <c r="AO140" s="23"/>
      <c r="AP140" s="23"/>
      <c r="AQ140" s="23"/>
      <c r="AR140" s="75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37"/>
      <c r="AJ141" s="37"/>
      <c r="AK141" s="23"/>
      <c r="AL141" s="23"/>
      <c r="AM141" s="23"/>
      <c r="AN141" s="23"/>
      <c r="AO141" s="23"/>
      <c r="AP141" s="23"/>
      <c r="AQ141" s="23"/>
      <c r="AR141" s="75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37"/>
      <c r="AJ142" s="37"/>
      <c r="AK142" s="23"/>
      <c r="AL142" s="23"/>
      <c r="AM142" s="23"/>
      <c r="AN142" s="23"/>
      <c r="AO142" s="23"/>
      <c r="AP142" s="23"/>
      <c r="AQ142" s="23"/>
      <c r="AR142" s="75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37"/>
      <c r="AJ143" s="37"/>
      <c r="AK143" s="23"/>
      <c r="AL143" s="23"/>
      <c r="AM143" s="23"/>
      <c r="AN143" s="23"/>
      <c r="AO143" s="23"/>
      <c r="AP143" s="23"/>
      <c r="AQ143" s="23"/>
      <c r="AR143" s="75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37"/>
      <c r="AJ144" s="37"/>
      <c r="AK144" s="23"/>
      <c r="AL144" s="23"/>
      <c r="AM144" s="23"/>
      <c r="AN144" s="23"/>
      <c r="AO144" s="23"/>
      <c r="AP144" s="23"/>
      <c r="AQ144" s="23"/>
      <c r="AR144" s="75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37"/>
      <c r="AJ145" s="37"/>
      <c r="AK145" s="23"/>
      <c r="AL145" s="23"/>
      <c r="AM145" s="23"/>
      <c r="AN145" s="23"/>
      <c r="AO145" s="23"/>
      <c r="AP145" s="23"/>
      <c r="AQ145" s="23"/>
      <c r="AR145" s="75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37"/>
      <c r="AJ146" s="37"/>
      <c r="AK146" s="23"/>
      <c r="AL146" s="23"/>
      <c r="AM146" s="23"/>
      <c r="AN146" s="23"/>
      <c r="AO146" s="23"/>
      <c r="AP146" s="23"/>
      <c r="AQ146" s="23"/>
      <c r="AR146" s="75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37"/>
      <c r="AJ147" s="37"/>
      <c r="AK147" s="23"/>
      <c r="AL147" s="23"/>
      <c r="AM147" s="23"/>
      <c r="AN147" s="23"/>
      <c r="AO147" s="23"/>
      <c r="AP147" s="23"/>
      <c r="AQ147" s="23"/>
      <c r="AR147" s="75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37"/>
      <c r="AJ148" s="37"/>
      <c r="AK148" s="23"/>
      <c r="AL148" s="23"/>
      <c r="AM148" s="23"/>
      <c r="AN148" s="23"/>
      <c r="AO148" s="23"/>
      <c r="AP148" s="23"/>
      <c r="AQ148" s="23"/>
      <c r="AR148" s="75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37"/>
      <c r="AJ149" s="37"/>
      <c r="AK149" s="23"/>
      <c r="AL149" s="23"/>
      <c r="AM149" s="23"/>
      <c r="AN149" s="23"/>
      <c r="AO149" s="23"/>
      <c r="AP149" s="23"/>
      <c r="AQ149" s="23"/>
      <c r="AR149" s="75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37"/>
      <c r="AJ150" s="37"/>
      <c r="AK150" s="23"/>
      <c r="AL150" s="23"/>
      <c r="AM150" s="23"/>
      <c r="AN150" s="23"/>
      <c r="AO150" s="23"/>
      <c r="AP150" s="23"/>
      <c r="AQ150" s="23"/>
      <c r="AR150" s="75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37"/>
      <c r="AJ151" s="37"/>
      <c r="AK151" s="23"/>
      <c r="AL151" s="23"/>
      <c r="AM151" s="23"/>
      <c r="AN151" s="23"/>
      <c r="AO151" s="23"/>
      <c r="AP151" s="23"/>
      <c r="AQ151" s="23"/>
      <c r="AR151" s="75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37"/>
      <c r="AJ152" s="37"/>
      <c r="AK152" s="23"/>
      <c r="AL152" s="23"/>
      <c r="AM152" s="23"/>
      <c r="AN152" s="23"/>
      <c r="AO152" s="23"/>
      <c r="AP152" s="23"/>
      <c r="AQ152" s="23"/>
      <c r="AR152" s="75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37"/>
      <c r="AJ153" s="37"/>
      <c r="AK153" s="23"/>
      <c r="AL153" s="23"/>
      <c r="AM153" s="23"/>
      <c r="AN153" s="23"/>
      <c r="AO153" s="23"/>
      <c r="AP153" s="23"/>
      <c r="AQ153" s="23"/>
      <c r="AR153" s="75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37"/>
      <c r="AJ154" s="37"/>
      <c r="AK154" s="23"/>
      <c r="AL154" s="23"/>
      <c r="AM154" s="23"/>
      <c r="AN154" s="23"/>
      <c r="AO154" s="23"/>
      <c r="AP154" s="23"/>
      <c r="AQ154" s="23"/>
      <c r="AR154" s="75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37"/>
      <c r="AJ155" s="37"/>
      <c r="AK155" s="23"/>
      <c r="AL155" s="23"/>
      <c r="AM155" s="23"/>
      <c r="AN155" s="23"/>
      <c r="AO155" s="23"/>
      <c r="AP155" s="23"/>
      <c r="AQ155" s="23"/>
      <c r="AR155" s="75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37"/>
      <c r="AJ156" s="37"/>
      <c r="AK156" s="23"/>
      <c r="AL156" s="23"/>
      <c r="AM156" s="23"/>
      <c r="AN156" s="23"/>
      <c r="AO156" s="23"/>
      <c r="AP156" s="23"/>
      <c r="AQ156" s="23"/>
      <c r="AR156" s="75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37"/>
      <c r="AJ157" s="37"/>
      <c r="AK157" s="23"/>
      <c r="AL157" s="23"/>
      <c r="AM157" s="23"/>
      <c r="AN157" s="23"/>
      <c r="AO157" s="23"/>
      <c r="AP157" s="23"/>
      <c r="AQ157" s="23"/>
      <c r="AR157" s="75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37"/>
      <c r="AJ158" s="37"/>
      <c r="AK158" s="23"/>
      <c r="AL158" s="23"/>
      <c r="AM158" s="23"/>
      <c r="AN158" s="23"/>
      <c r="AO158" s="23"/>
      <c r="AP158" s="23"/>
      <c r="AQ158" s="23"/>
      <c r="AR158" s="75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37"/>
      <c r="AJ159" s="37"/>
      <c r="AK159" s="23"/>
      <c r="AL159" s="23"/>
      <c r="AM159" s="23"/>
      <c r="AN159" s="23"/>
      <c r="AO159" s="23"/>
      <c r="AP159" s="23"/>
      <c r="AQ159" s="23"/>
      <c r="AR159" s="75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37"/>
      <c r="AJ160" s="37"/>
      <c r="AK160" s="23"/>
      <c r="AL160" s="23"/>
      <c r="AM160" s="23"/>
      <c r="AN160" s="23"/>
      <c r="AO160" s="23"/>
      <c r="AP160" s="23"/>
      <c r="AQ160" s="23"/>
      <c r="AR160" s="75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37"/>
      <c r="AJ161" s="37"/>
      <c r="AK161" s="23"/>
      <c r="AL161" s="23"/>
      <c r="AM161" s="23"/>
      <c r="AN161" s="23"/>
      <c r="AO161" s="23"/>
      <c r="AP161" s="23"/>
      <c r="AQ161" s="23"/>
      <c r="AR161" s="75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37"/>
      <c r="AJ162" s="37"/>
      <c r="AK162" s="23"/>
      <c r="AL162" s="23"/>
      <c r="AM162" s="23"/>
      <c r="AN162" s="23"/>
      <c r="AO162" s="23"/>
      <c r="AP162" s="23"/>
      <c r="AQ162" s="23"/>
      <c r="AR162" s="75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37"/>
      <c r="AJ163" s="37"/>
      <c r="AK163" s="23"/>
      <c r="AL163" s="23"/>
      <c r="AM163" s="23"/>
      <c r="AN163" s="23"/>
      <c r="AO163" s="23"/>
      <c r="AP163" s="23"/>
      <c r="AQ163" s="23"/>
      <c r="AR163" s="75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37"/>
      <c r="AJ164" s="37"/>
      <c r="AK164" s="23"/>
      <c r="AL164" s="23"/>
      <c r="AM164" s="23"/>
      <c r="AN164" s="23"/>
      <c r="AO164" s="23"/>
      <c r="AP164" s="23"/>
      <c r="AQ164" s="23"/>
      <c r="AR164" s="75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37"/>
      <c r="AJ165" s="37"/>
      <c r="AK165" s="23"/>
      <c r="AL165" s="23"/>
      <c r="AM165" s="23"/>
      <c r="AN165" s="23"/>
      <c r="AO165" s="23"/>
      <c r="AP165" s="23"/>
      <c r="AQ165" s="23"/>
      <c r="AR165" s="75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37"/>
      <c r="AJ166" s="37"/>
      <c r="AK166" s="23"/>
      <c r="AL166" s="23"/>
      <c r="AM166" s="23"/>
      <c r="AN166" s="23"/>
      <c r="AO166" s="23"/>
      <c r="AP166" s="23"/>
      <c r="AQ166" s="23"/>
      <c r="AR166" s="75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37"/>
      <c r="AJ167" s="37"/>
      <c r="AK167" s="23"/>
      <c r="AL167" s="23"/>
      <c r="AM167" s="23"/>
      <c r="AN167" s="23"/>
      <c r="AO167" s="23"/>
      <c r="AP167" s="23"/>
      <c r="AQ167" s="23"/>
      <c r="AR167" s="75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37"/>
      <c r="AJ168" s="37"/>
      <c r="AK168" s="23"/>
      <c r="AL168" s="23"/>
      <c r="AM168" s="23"/>
      <c r="AN168" s="23"/>
      <c r="AO168" s="23"/>
      <c r="AP168" s="23"/>
      <c r="AQ168" s="23"/>
      <c r="AR168" s="75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37"/>
      <c r="AJ169" s="37"/>
      <c r="AK169" s="23"/>
      <c r="AL169" s="23"/>
      <c r="AM169" s="23"/>
      <c r="AN169" s="23"/>
      <c r="AO169" s="23"/>
      <c r="AP169" s="23"/>
      <c r="AQ169" s="23"/>
      <c r="AR169" s="75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37"/>
      <c r="AJ170" s="37"/>
      <c r="AK170" s="23"/>
      <c r="AL170" s="23"/>
      <c r="AM170" s="23"/>
      <c r="AN170" s="23"/>
      <c r="AO170" s="23"/>
      <c r="AP170" s="23"/>
      <c r="AQ170" s="23"/>
      <c r="AR170" s="75"/>
    </row>
    <row r="171" spans="1:44" ht="15" customHeight="1" x14ac:dyDescent="0.25">
      <c r="AG171" s="23"/>
      <c r="AH171" s="71"/>
      <c r="AI171" s="37"/>
      <c r="AJ171" s="37"/>
    </row>
    <row r="172" spans="1:44" ht="15" customHeight="1" x14ac:dyDescent="0.25">
      <c r="AG172" s="23"/>
      <c r="AH172" s="71"/>
      <c r="AI172" s="37"/>
      <c r="AJ172" s="37"/>
    </row>
    <row r="173" spans="1:44" ht="15" customHeight="1" x14ac:dyDescent="0.25">
      <c r="AG173" s="23"/>
      <c r="AH173" s="71"/>
      <c r="AI173" s="37"/>
      <c r="AJ173" s="37"/>
    </row>
    <row r="174" spans="1:44" ht="15" customHeight="1" x14ac:dyDescent="0.25">
      <c r="AG174" s="23"/>
      <c r="AH174" s="71"/>
      <c r="AI174" s="37"/>
      <c r="AJ174" s="37"/>
    </row>
    <row r="175" spans="1:44" ht="15" customHeight="1" x14ac:dyDescent="0.25">
      <c r="AG175" s="23"/>
      <c r="AH175" s="71"/>
      <c r="AI175" s="37"/>
      <c r="AJ175" s="37"/>
    </row>
    <row r="176" spans="1:44" ht="15" customHeight="1" x14ac:dyDescent="0.25">
      <c r="AG176" s="23"/>
      <c r="AH176" s="71"/>
      <c r="AI176" s="37"/>
      <c r="AJ176" s="37"/>
    </row>
    <row r="177" spans="2:43" ht="15" customHeight="1" x14ac:dyDescent="0.25">
      <c r="AG177" s="23"/>
      <c r="AH177" s="71"/>
      <c r="AI177" s="37"/>
      <c r="AJ177" s="37"/>
    </row>
    <row r="178" spans="2:43" ht="15" customHeight="1" x14ac:dyDescent="0.2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</row>
    <row r="179" spans="2:43" ht="15" customHeight="1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</row>
    <row r="180" spans="2:43" ht="15" customHeight="1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</row>
    <row r="181" spans="2:43" ht="15" customHeight="1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</row>
    <row r="182" spans="2:43" ht="15" customHeight="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</row>
    <row r="183" spans="2:43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</row>
    <row r="184" spans="2:43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</row>
    <row r="185" spans="2:43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</row>
    <row r="186" spans="2:43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</row>
    <row r="187" spans="2:43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</row>
    <row r="188" spans="2:43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</row>
    <row r="189" spans="2:43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</row>
    <row r="190" spans="2:43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</row>
    <row r="191" spans="2:43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2:43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</sheetData>
  <sortState ref="B4:P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02" t="s">
        <v>34</v>
      </c>
      <c r="C1" s="11"/>
      <c r="D1" s="12"/>
      <c r="E1" s="5" t="s">
        <v>48</v>
      </c>
      <c r="F1" s="103"/>
      <c r="G1" s="104"/>
      <c r="H1" s="10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3"/>
      <c r="AB1" s="103"/>
      <c r="AC1" s="104"/>
      <c r="AD1" s="10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05" t="s">
        <v>75</v>
      </c>
      <c r="C2" s="106"/>
      <c r="D2" s="107"/>
      <c r="E2" s="13" t="s">
        <v>12</v>
      </c>
      <c r="F2" s="14"/>
      <c r="G2" s="14"/>
      <c r="H2" s="14"/>
      <c r="I2" s="20"/>
      <c r="J2" s="15"/>
      <c r="K2" s="108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09" t="s">
        <v>78</v>
      </c>
      <c r="Y2" s="110"/>
      <c r="Z2" s="111"/>
      <c r="AA2" s="13" t="s">
        <v>12</v>
      </c>
      <c r="AB2" s="14"/>
      <c r="AC2" s="14"/>
      <c r="AD2" s="14"/>
      <c r="AE2" s="20"/>
      <c r="AF2" s="15"/>
      <c r="AG2" s="108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1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2"/>
      <c r="L3" s="18" t="s">
        <v>5</v>
      </c>
      <c r="M3" s="18" t="s">
        <v>6</v>
      </c>
      <c r="N3" s="18" t="s">
        <v>52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2"/>
      <c r="AH3" s="18" t="s">
        <v>5</v>
      </c>
      <c r="AI3" s="18" t="s">
        <v>6</v>
      </c>
      <c r="AJ3" s="18" t="s">
        <v>52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35"/>
      <c r="E4" s="24"/>
      <c r="F4" s="24"/>
      <c r="G4" s="24"/>
      <c r="H4" s="26"/>
      <c r="I4" s="24"/>
      <c r="J4" s="81"/>
      <c r="K4" s="28"/>
      <c r="L4" s="83"/>
      <c r="M4" s="18"/>
      <c r="N4" s="18"/>
      <c r="O4" s="18"/>
      <c r="P4" s="23"/>
      <c r="Q4" s="24"/>
      <c r="R4" s="24"/>
      <c r="S4" s="26"/>
      <c r="T4" s="24"/>
      <c r="U4" s="24"/>
      <c r="V4" s="113"/>
      <c r="W4" s="28"/>
      <c r="X4" s="24">
        <v>1990</v>
      </c>
      <c r="Y4" s="24" t="s">
        <v>80</v>
      </c>
      <c r="Z4" s="25" t="s">
        <v>81</v>
      </c>
      <c r="AA4" s="24">
        <v>17</v>
      </c>
      <c r="AB4" s="24">
        <v>0</v>
      </c>
      <c r="AC4" s="24">
        <v>7</v>
      </c>
      <c r="AD4" s="24">
        <v>6</v>
      </c>
      <c r="AE4" s="24"/>
      <c r="AF4" s="81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4"/>
      <c r="AS4" s="8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115" t="s">
        <v>82</v>
      </c>
      <c r="C5" s="116"/>
      <c r="D5" s="117"/>
      <c r="E5" s="118">
        <f>SUM(E4:E4)</f>
        <v>0</v>
      </c>
      <c r="F5" s="118">
        <f>SUM(F4:F4)</f>
        <v>0</v>
      </c>
      <c r="G5" s="118">
        <f>SUM(G4:G4)</f>
        <v>0</v>
      </c>
      <c r="H5" s="118">
        <f>SUM(H4:H4)</f>
        <v>0</v>
      </c>
      <c r="I5" s="118">
        <f>SUM(I4:I4)</f>
        <v>0</v>
      </c>
      <c r="J5" s="119">
        <v>0</v>
      </c>
      <c r="K5" s="108">
        <f>SUM(K4:K4)</f>
        <v>0</v>
      </c>
      <c r="L5" s="22"/>
      <c r="M5" s="20"/>
      <c r="N5" s="77"/>
      <c r="O5" s="78"/>
      <c r="P5" s="23"/>
      <c r="Q5" s="118">
        <f>SUM(Q4:Q4)</f>
        <v>0</v>
      </c>
      <c r="R5" s="118">
        <f>SUM(R4:R4)</f>
        <v>0</v>
      </c>
      <c r="S5" s="118">
        <f>SUM(S4:S4)</f>
        <v>0</v>
      </c>
      <c r="T5" s="118">
        <f>SUM(T4:T4)</f>
        <v>0</v>
      </c>
      <c r="U5" s="118">
        <f>SUM(U4:U4)</f>
        <v>0</v>
      </c>
      <c r="V5" s="34">
        <v>0</v>
      </c>
      <c r="W5" s="108">
        <f>SUM(W4:W4)</f>
        <v>0</v>
      </c>
      <c r="X5" s="16" t="s">
        <v>82</v>
      </c>
      <c r="Y5" s="17"/>
      <c r="Z5" s="15"/>
      <c r="AA5" s="118">
        <f>SUM(AA4:AA4)</f>
        <v>17</v>
      </c>
      <c r="AB5" s="118">
        <f>SUM(AB4:AB4)</f>
        <v>0</v>
      </c>
      <c r="AC5" s="118">
        <f>SUM(AC4:AC4)</f>
        <v>7</v>
      </c>
      <c r="AD5" s="118">
        <f>SUM(AD4:AD4)</f>
        <v>6</v>
      </c>
      <c r="AE5" s="118">
        <f>SUM(AE4:AE4)</f>
        <v>0</v>
      </c>
      <c r="AF5" s="119">
        <v>0</v>
      </c>
      <c r="AG5" s="108">
        <f>SUM(AG4:AG4)</f>
        <v>0</v>
      </c>
      <c r="AH5" s="22"/>
      <c r="AI5" s="20"/>
      <c r="AJ5" s="77"/>
      <c r="AK5" s="78"/>
      <c r="AL5" s="23"/>
      <c r="AM5" s="118">
        <f>SUM(AM4:AM4)</f>
        <v>0</v>
      </c>
      <c r="AN5" s="118">
        <f>SUM(AN4:AN4)</f>
        <v>0</v>
      </c>
      <c r="AO5" s="118">
        <f>SUM(AO4:AO4)</f>
        <v>0</v>
      </c>
      <c r="AP5" s="118">
        <f>SUM(AP4:AP4)</f>
        <v>0</v>
      </c>
      <c r="AQ5" s="118">
        <f>SUM(AQ4:AQ4)</f>
        <v>0</v>
      </c>
      <c r="AR5" s="119">
        <v>0</v>
      </c>
      <c r="AS5" s="112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28"/>
      <c r="L6" s="23"/>
      <c r="M6" s="23"/>
      <c r="N6" s="23"/>
      <c r="O6" s="23"/>
      <c r="P6" s="37"/>
      <c r="Q6" s="37"/>
      <c r="R6" s="40"/>
      <c r="S6" s="37"/>
      <c r="T6" s="37"/>
      <c r="U6" s="23"/>
      <c r="V6" s="23"/>
      <c r="W6" s="28"/>
      <c r="X6" s="37"/>
      <c r="Y6" s="37"/>
      <c r="Z6" s="37"/>
      <c r="AA6" s="37"/>
      <c r="AB6" s="37"/>
      <c r="AC6" s="37"/>
      <c r="AD6" s="37"/>
      <c r="AE6" s="37"/>
      <c r="AF6" s="38"/>
      <c r="AG6" s="28"/>
      <c r="AH6" s="23"/>
      <c r="AI6" s="23"/>
      <c r="AJ6" s="23"/>
      <c r="AK6" s="23"/>
      <c r="AL6" s="37"/>
      <c r="AM6" s="37"/>
      <c r="AN6" s="40"/>
      <c r="AO6" s="37"/>
      <c r="AP6" s="37"/>
      <c r="AQ6" s="23"/>
      <c r="AR6" s="23"/>
      <c r="AS6" s="2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20" t="s">
        <v>83</v>
      </c>
      <c r="C7" s="121"/>
      <c r="D7" s="122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27</v>
      </c>
      <c r="M7" s="18" t="s">
        <v>28</v>
      </c>
      <c r="N7" s="18" t="s">
        <v>84</v>
      </c>
      <c r="O7" s="18" t="s">
        <v>85</v>
      </c>
      <c r="Q7" s="40"/>
      <c r="R7" s="40" t="s">
        <v>45</v>
      </c>
      <c r="S7" s="40"/>
      <c r="T7" s="123" t="s">
        <v>86</v>
      </c>
      <c r="U7" s="23"/>
      <c r="V7" s="28"/>
      <c r="W7" s="28"/>
      <c r="X7" s="124"/>
      <c r="Y7" s="124"/>
      <c r="Z7" s="124"/>
      <c r="AA7" s="124"/>
      <c r="AB7" s="124"/>
      <c r="AC7" s="40"/>
      <c r="AD7" s="40"/>
      <c r="AE7" s="40"/>
      <c r="AF7" s="37"/>
      <c r="AG7" s="37"/>
      <c r="AH7" s="37"/>
      <c r="AI7" s="37"/>
      <c r="AJ7" s="37"/>
      <c r="AK7" s="37"/>
      <c r="AM7" s="28"/>
      <c r="AN7" s="124"/>
      <c r="AO7" s="124"/>
      <c r="AP7" s="124"/>
      <c r="AQ7" s="124"/>
      <c r="AR7" s="124"/>
      <c r="AS7" s="124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3" t="s">
        <v>11</v>
      </c>
      <c r="C8" s="12"/>
      <c r="D8" s="45"/>
      <c r="E8" s="125">
        <v>81</v>
      </c>
      <c r="F8" s="125">
        <v>2</v>
      </c>
      <c r="G8" s="125">
        <v>21</v>
      </c>
      <c r="H8" s="125">
        <v>21</v>
      </c>
      <c r="I8" s="125">
        <v>111</v>
      </c>
      <c r="J8" s="126">
        <v>0.33900000000000002</v>
      </c>
      <c r="K8" s="37">
        <f>PRODUCT(I8/J8)</f>
        <v>327.43362831858406</v>
      </c>
      <c r="L8" s="127">
        <f>PRODUCT((F8+G8)/E8)</f>
        <v>0.2839506172839506</v>
      </c>
      <c r="M8" s="127">
        <f>PRODUCT(H8/E8)</f>
        <v>0.25925925925925924</v>
      </c>
      <c r="N8" s="127">
        <f>PRODUCT((F8+G8+H8)/E8)</f>
        <v>0.54320987654320985</v>
      </c>
      <c r="O8" s="127">
        <f>PRODUCT(I8/E8)</f>
        <v>1.3703703703703705</v>
      </c>
      <c r="Q8" s="40"/>
      <c r="R8" s="40"/>
      <c r="S8" s="40"/>
      <c r="T8" s="123" t="s">
        <v>46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28" t="s">
        <v>75</v>
      </c>
      <c r="C9" s="129"/>
      <c r="D9" s="130"/>
      <c r="E9" s="125">
        <f>PRODUCT(E5+Q5)</f>
        <v>0</v>
      </c>
      <c r="F9" s="125">
        <f>PRODUCT(F5+R5)</f>
        <v>0</v>
      </c>
      <c r="G9" s="125">
        <f>PRODUCT(G5+S5)</f>
        <v>0</v>
      </c>
      <c r="H9" s="125">
        <f>PRODUCT(H5+T5)</f>
        <v>0</v>
      </c>
      <c r="I9" s="125">
        <f>PRODUCT(I5+U5)</f>
        <v>0</v>
      </c>
      <c r="J9" s="126">
        <v>0</v>
      </c>
      <c r="K9" s="37">
        <f>PRODUCT(K5+W5)</f>
        <v>0</v>
      </c>
      <c r="L9" s="127">
        <v>0</v>
      </c>
      <c r="M9" s="127">
        <v>0</v>
      </c>
      <c r="N9" s="127">
        <v>0</v>
      </c>
      <c r="O9" s="127">
        <v>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31" t="s">
        <v>78</v>
      </c>
      <c r="C10" s="132"/>
      <c r="D10" s="133"/>
      <c r="E10" s="125">
        <f>PRODUCT(AA5+AM5)</f>
        <v>17</v>
      </c>
      <c r="F10" s="125">
        <f>PRODUCT(AB5+AN5)</f>
        <v>0</v>
      </c>
      <c r="G10" s="125">
        <f>PRODUCT(AC5+AO5)</f>
        <v>7</v>
      </c>
      <c r="H10" s="125">
        <f>PRODUCT(AD5+AP5)</f>
        <v>6</v>
      </c>
      <c r="I10" s="125">
        <f>PRODUCT(AE5+AQ5)</f>
        <v>0</v>
      </c>
      <c r="J10" s="126">
        <v>0</v>
      </c>
      <c r="K10" s="23">
        <f>PRODUCT(AG5+AS5)</f>
        <v>0</v>
      </c>
      <c r="L10" s="127">
        <f>PRODUCT((F10+G10)/E10)</f>
        <v>0.41176470588235292</v>
      </c>
      <c r="M10" s="127">
        <f>PRODUCT(H10/E10)</f>
        <v>0.35294117647058826</v>
      </c>
      <c r="N10" s="127">
        <f>PRODUCT((F10+G10+H10)/E10)</f>
        <v>0.76470588235294112</v>
      </c>
      <c r="O10" s="127">
        <f>PRODUCT(I10/E10)</f>
        <v>0</v>
      </c>
      <c r="Q10" s="40"/>
      <c r="R10" s="40"/>
      <c r="S10" s="37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4" t="s">
        <v>82</v>
      </c>
      <c r="C11" s="135"/>
      <c r="D11" s="136"/>
      <c r="E11" s="125">
        <f>SUM(E8:E10)</f>
        <v>98</v>
      </c>
      <c r="F11" s="125">
        <f t="shared" ref="F11:I11" si="0">SUM(F8:F10)</f>
        <v>2</v>
      </c>
      <c r="G11" s="125">
        <f t="shared" si="0"/>
        <v>28</v>
      </c>
      <c r="H11" s="125">
        <f t="shared" si="0"/>
        <v>27</v>
      </c>
      <c r="I11" s="125">
        <f t="shared" si="0"/>
        <v>111</v>
      </c>
      <c r="J11" s="126">
        <v>0</v>
      </c>
      <c r="K11" s="37">
        <f>SUM(K8:K10)</f>
        <v>327.43362831858406</v>
      </c>
      <c r="L11" s="127">
        <f>PRODUCT((F11+G11)/E11)</f>
        <v>0.30612244897959184</v>
      </c>
      <c r="M11" s="127">
        <f>PRODUCT(H11/E11)</f>
        <v>0.27551020408163263</v>
      </c>
      <c r="N11" s="127">
        <f>PRODUCT((F11+G11+H11)/E11)</f>
        <v>0.58163265306122447</v>
      </c>
      <c r="O11" s="127">
        <v>1.37</v>
      </c>
      <c r="Q11" s="23"/>
      <c r="R11" s="23"/>
      <c r="S11" s="23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3"/>
      <c r="F12" s="23"/>
      <c r="G12" s="23"/>
      <c r="H12" s="23"/>
      <c r="I12" s="23"/>
      <c r="J12" s="37"/>
      <c r="K12" s="37"/>
      <c r="L12" s="23"/>
      <c r="M12" s="23"/>
      <c r="N12" s="23"/>
      <c r="O12" s="23"/>
      <c r="P12" s="37"/>
      <c r="Q12" s="37"/>
      <c r="R12" s="37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3"/>
      <c r="R84" s="23"/>
      <c r="S84" s="23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2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3"/>
      <c r="AL176" s="23"/>
    </row>
    <row r="177" spans="12:38" x14ac:dyDescent="0.25">
      <c r="R177" s="28"/>
      <c r="S177" s="28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28"/>
      <c r="S178" s="28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28"/>
      <c r="S179" s="28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2018-12-24T22:09:41Z</dcterms:modified>
</cp:coreProperties>
</file>