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4" i="5" l="1"/>
  <c r="AG14" i="5"/>
  <c r="K19" i="5" l="1"/>
  <c r="F19" i="5"/>
  <c r="AS15" i="5"/>
  <c r="AQ15" i="5"/>
  <c r="AR15" i="5" s="1"/>
  <c r="AP15" i="5"/>
  <c r="AO15" i="5"/>
  <c r="AN15" i="5"/>
  <c r="AM15" i="5"/>
  <c r="AG15" i="5"/>
  <c r="AE15" i="5"/>
  <c r="I20" i="5" s="1"/>
  <c r="AD15" i="5"/>
  <c r="AC15" i="5"/>
  <c r="G20" i="5" s="1"/>
  <c r="AB15" i="5"/>
  <c r="AA15" i="5"/>
  <c r="E20" i="5" s="1"/>
  <c r="W15" i="5"/>
  <c r="U15" i="5"/>
  <c r="T15" i="5"/>
  <c r="S15" i="5"/>
  <c r="R15" i="5"/>
  <c r="Q15" i="5"/>
  <c r="K15" i="5"/>
  <c r="I15" i="5"/>
  <c r="I19" i="5" s="1"/>
  <c r="I21" i="5" s="1"/>
  <c r="H15" i="5"/>
  <c r="H19" i="5" s="1"/>
  <c r="G15" i="5"/>
  <c r="G19" i="5" s="1"/>
  <c r="G21" i="5" s="1"/>
  <c r="F15" i="5"/>
  <c r="E15" i="5"/>
  <c r="E19" i="5" s="1"/>
  <c r="E21" i="5" s="1"/>
  <c r="K20" i="5" l="1"/>
  <c r="K21" i="5" s="1"/>
  <c r="F20" i="5"/>
  <c r="H20" i="5"/>
  <c r="M20" i="5" s="1"/>
  <c r="L20" i="5"/>
  <c r="J21" i="5"/>
  <c r="O21" i="5"/>
  <c r="O20" i="5"/>
  <c r="F21" i="5"/>
  <c r="AF15" i="5"/>
  <c r="J20" i="5" l="1"/>
  <c r="H21" i="5"/>
  <c r="M21" i="5" s="1"/>
  <c r="N20" i="5"/>
  <c r="N21" i="5"/>
  <c r="L21" i="5"/>
</calcChain>
</file>

<file path=xl/sharedStrings.xml><?xml version="1.0" encoding="utf-8"?>
<sst xmlns="http://schemas.openxmlformats.org/spreadsheetml/2006/main" count="83" uniqueCount="35">
  <si>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</si>
  <si>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</si>
  <si>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</si>
  <si>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</si>
  <si>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</si>
  <si>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</si>
  <si>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</si>
  <si>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</si>
  <si>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</si>
  <si>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</si>
  <si>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</si>
  <si>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</si>
  <si>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</si>
  <si>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</si>
  <si>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</si>
  <si>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</si>
  <si>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</si>
  <si>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</si>
  <si>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</si>
  <si>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</si>
  <si>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</si>
  <si>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</si>
  <si>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</si>
  <si>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</si>
  <si>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Lohi = Jyväskylän Lohi  (1924)</t>
  </si>
  <si>
    <t>Valo = Jyväskylän Valo  (1949)</t>
  </si>
  <si>
    <t>Elmeri Pajari</t>
  </si>
  <si>
    <t>10.</t>
  </si>
  <si>
    <t>Valo</t>
  </si>
  <si>
    <t>5.</t>
  </si>
  <si>
    <t>1.</t>
  </si>
  <si>
    <t>Lohi</t>
  </si>
  <si>
    <t>2.</t>
  </si>
  <si>
    <t>25.8.1990   Jyväskylä</t>
  </si>
  <si>
    <t>Kiri = Jyväskylän Kiri  (1930),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</si>
</sst>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27</v>
      </c>
      <c r="Z4" s="1" t="s">
        <v>28</v>
      </c>
      <c r="AA4" s="12">
        <v>1</v>
      </c>
      <c r="AB4" s="12">
        <v>0</v>
      </c>
      <c r="AC4" s="12">
        <v>0</v>
      </c>
      <c r="AD4" s="12">
        <v>1</v>
      </c>
      <c r="AE4" s="12">
        <v>3</v>
      </c>
      <c r="AF4" s="68">
        <v>0.6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2010</v>
      </c>
      <c r="Y6" s="12" t="s">
        <v>29</v>
      </c>
      <c r="Z6" s="1" t="s">
        <v>28</v>
      </c>
      <c r="AA6" s="12">
        <v>4</v>
      </c>
      <c r="AB6" s="12">
        <v>0</v>
      </c>
      <c r="AC6" s="12">
        <v>1</v>
      </c>
      <c r="AD6" s="12">
        <v>1</v>
      </c>
      <c r="AE6" s="12">
        <v>15</v>
      </c>
      <c r="AF6" s="68">
        <v>0.68179999999999996</v>
      </c>
      <c r="AG6" s="69">
        <v>22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2012</v>
      </c>
      <c r="Y8" s="12" t="s">
        <v>30</v>
      </c>
      <c r="Z8" s="1" t="s">
        <v>31</v>
      </c>
      <c r="AA8" s="12">
        <v>7</v>
      </c>
      <c r="AB8" s="12">
        <v>0</v>
      </c>
      <c r="AC8" s="12">
        <v>6</v>
      </c>
      <c r="AD8" s="12">
        <v>9</v>
      </c>
      <c r="AE8" s="12">
        <v>26</v>
      </c>
      <c r="AF8" s="68">
        <v>0.66659999999999997</v>
      </c>
      <c r="AG8" s="69">
        <v>39</v>
      </c>
      <c r="AH8" s="7"/>
      <c r="AI8" s="7"/>
      <c r="AJ8" s="7"/>
      <c r="AK8" s="7"/>
      <c r="AL8" s="10"/>
      <c r="AM8" s="12">
        <v>3</v>
      </c>
      <c r="AN8" s="12">
        <v>0</v>
      </c>
      <c r="AO8" s="12">
        <v>0</v>
      </c>
      <c r="AP8" s="12">
        <v>1</v>
      </c>
      <c r="AQ8" s="12">
        <v>8</v>
      </c>
      <c r="AR8" s="65">
        <v>0.61529999999999996</v>
      </c>
      <c r="AS8" s="66">
        <v>13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2013</v>
      </c>
      <c r="Y9" s="12" t="s">
        <v>30</v>
      </c>
      <c r="Z9" s="1" t="s">
        <v>31</v>
      </c>
      <c r="AA9" s="12">
        <v>4</v>
      </c>
      <c r="AB9" s="12">
        <v>0</v>
      </c>
      <c r="AC9" s="12">
        <v>2</v>
      </c>
      <c r="AD9" s="12">
        <v>2</v>
      </c>
      <c r="AE9" s="12">
        <v>5</v>
      </c>
      <c r="AF9" s="68">
        <v>0.45450000000000002</v>
      </c>
      <c r="AG9" s="69">
        <v>11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8"/>
      <c r="AG10" s="6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2015</v>
      </c>
      <c r="Y11" s="12" t="s">
        <v>29</v>
      </c>
      <c r="Z11" s="1" t="s">
        <v>31</v>
      </c>
      <c r="AA11" s="12">
        <v>16</v>
      </c>
      <c r="AB11" s="12">
        <v>0</v>
      </c>
      <c r="AC11" s="12">
        <v>4</v>
      </c>
      <c r="AD11" s="12">
        <v>19</v>
      </c>
      <c r="AE11" s="12">
        <v>60</v>
      </c>
      <c r="AF11" s="68">
        <v>0.59399999999999997</v>
      </c>
      <c r="AG11" s="69">
        <v>101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2016</v>
      </c>
      <c r="Y12" s="12" t="s">
        <v>30</v>
      </c>
      <c r="Z12" s="1" t="s">
        <v>31</v>
      </c>
      <c r="AA12" s="12">
        <v>16</v>
      </c>
      <c r="AB12" s="12">
        <v>0</v>
      </c>
      <c r="AC12" s="12">
        <v>9</v>
      </c>
      <c r="AD12" s="12">
        <v>15</v>
      </c>
      <c r="AE12" s="12">
        <v>67</v>
      </c>
      <c r="AF12" s="68">
        <v>0.65039999999999998</v>
      </c>
      <c r="AG12" s="69">
        <v>103</v>
      </c>
      <c r="AH12" s="7"/>
      <c r="AI12" s="7"/>
      <c r="AJ12" s="7"/>
      <c r="AK12" s="7"/>
      <c r="AL12" s="10"/>
      <c r="AM12" s="12">
        <v>8</v>
      </c>
      <c r="AN12" s="12">
        <v>0</v>
      </c>
      <c r="AO12" s="12">
        <v>0</v>
      </c>
      <c r="AP12" s="12">
        <v>14</v>
      </c>
      <c r="AQ12" s="12">
        <v>38</v>
      </c>
      <c r="AR12" s="65">
        <v>0.67900000000000005</v>
      </c>
      <c r="AS12" s="66">
        <v>56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/>
      <c r="Y13" s="12"/>
      <c r="Z13" s="1"/>
      <c r="AA13" s="12"/>
      <c r="AB13" s="12"/>
      <c r="AC13" s="12"/>
      <c r="AD13" s="12"/>
      <c r="AE13" s="12"/>
      <c r="AF13" s="68"/>
      <c r="AG13" s="6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2018</v>
      </c>
      <c r="Y14" s="12" t="s">
        <v>32</v>
      </c>
      <c r="Z14" s="1" t="s">
        <v>31</v>
      </c>
      <c r="AA14" s="12">
        <v>1</v>
      </c>
      <c r="AB14" s="12">
        <v>0</v>
      </c>
      <c r="AC14" s="12">
        <v>1</v>
      </c>
      <c r="AD14" s="12">
        <v>0</v>
      </c>
      <c r="AE14" s="12">
        <v>3</v>
      </c>
      <c r="AF14" s="68">
        <v>0.6</v>
      </c>
      <c r="AG14" s="69">
        <f>PRODUCT(AE14/AF14)</f>
        <v>5</v>
      </c>
      <c r="AH14" s="7"/>
      <c r="AI14" s="7"/>
      <c r="AJ14" s="7"/>
      <c r="AK14" s="7"/>
      <c r="AL14" s="10"/>
      <c r="AM14" s="12">
        <v>5</v>
      </c>
      <c r="AN14" s="12">
        <v>0</v>
      </c>
      <c r="AO14" s="12">
        <v>0</v>
      </c>
      <c r="AP14" s="12">
        <v>1</v>
      </c>
      <c r="AQ14" s="12">
        <v>11</v>
      </c>
      <c r="AR14" s="59">
        <v>0.5</v>
      </c>
      <c r="AS14" s="10">
        <f>PRODUCT(AQ14/AR14)</f>
        <v>22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61" t="s">
        <v>13</v>
      </c>
      <c r="C15" s="62"/>
      <c r="D15" s="63"/>
      <c r="E15" s="36">
        <f>SUM(E4:E14)</f>
        <v>0</v>
      </c>
      <c r="F15" s="36">
        <f>SUM(F4:F14)</f>
        <v>0</v>
      </c>
      <c r="G15" s="36">
        <f>SUM(G4:G14)</f>
        <v>0</v>
      </c>
      <c r="H15" s="36">
        <f>SUM(H4:H14)</f>
        <v>0</v>
      </c>
      <c r="I15" s="36">
        <f>SUM(I4:I14)</f>
        <v>0</v>
      </c>
      <c r="J15" s="37">
        <v>0</v>
      </c>
      <c r="K15" s="21">
        <f>SUM(K4:K14)</f>
        <v>0</v>
      </c>
      <c r="L15" s="18"/>
      <c r="M15" s="29"/>
      <c r="N15" s="41"/>
      <c r="O15" s="42"/>
      <c r="P15" s="10"/>
      <c r="Q15" s="36">
        <f>SUM(Q4:Q14)</f>
        <v>0</v>
      </c>
      <c r="R15" s="36">
        <f>SUM(R4:R14)</f>
        <v>0</v>
      </c>
      <c r="S15" s="36">
        <f>SUM(S4:S14)</f>
        <v>0</v>
      </c>
      <c r="T15" s="36">
        <f>SUM(T4:T14)</f>
        <v>0</v>
      </c>
      <c r="U15" s="36">
        <f>SUM(U4:U14)</f>
        <v>0</v>
      </c>
      <c r="V15" s="15">
        <v>0</v>
      </c>
      <c r="W15" s="21">
        <f>SUM(W4:W14)</f>
        <v>0</v>
      </c>
      <c r="X15" s="64" t="s">
        <v>13</v>
      </c>
      <c r="Y15" s="11"/>
      <c r="Z15" s="9"/>
      <c r="AA15" s="36">
        <f>SUM(AA4:AA14)</f>
        <v>49</v>
      </c>
      <c r="AB15" s="36">
        <f>SUM(AB4:AB14)</f>
        <v>0</v>
      </c>
      <c r="AC15" s="36">
        <f>SUM(AC4:AC14)</f>
        <v>23</v>
      </c>
      <c r="AD15" s="36">
        <f>SUM(AD4:AD14)</f>
        <v>47</v>
      </c>
      <c r="AE15" s="36">
        <f>SUM(AE4:AE14)</f>
        <v>179</v>
      </c>
      <c r="AF15" s="37">
        <f>PRODUCT(AE15/AG15)</f>
        <v>0.62587412587412583</v>
      </c>
      <c r="AG15" s="21">
        <f>SUM(AG4:AG14)</f>
        <v>286</v>
      </c>
      <c r="AH15" s="18"/>
      <c r="AI15" s="29"/>
      <c r="AJ15" s="41"/>
      <c r="AK15" s="42"/>
      <c r="AL15" s="10"/>
      <c r="AM15" s="36">
        <f>SUM(AM4:AM14)</f>
        <v>16</v>
      </c>
      <c r="AN15" s="36">
        <f>SUM(AN4:AN14)</f>
        <v>0</v>
      </c>
      <c r="AO15" s="36">
        <f>SUM(AO4:AO14)</f>
        <v>0</v>
      </c>
      <c r="AP15" s="36">
        <f>SUM(AP4:AP14)</f>
        <v>16</v>
      </c>
      <c r="AQ15" s="36">
        <f>SUM(AQ4:AQ14)</f>
        <v>57</v>
      </c>
      <c r="AR15" s="37">
        <f>PRODUCT(AQ15/AS15)</f>
        <v>0.62637362637362637</v>
      </c>
      <c r="AS15" s="39">
        <f>SUM(AS4:AS14)</f>
        <v>91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38"/>
      <c r="K16" s="19"/>
      <c r="L16" s="10"/>
      <c r="M16" s="10"/>
      <c r="N16" s="10"/>
      <c r="O16" s="10"/>
      <c r="P16" s="16"/>
      <c r="Q16" s="16"/>
      <c r="R16" s="17"/>
      <c r="S16" s="16"/>
      <c r="T16" s="16"/>
      <c r="U16" s="10"/>
      <c r="V16" s="10"/>
      <c r="W16" s="19"/>
      <c r="X16" s="16"/>
      <c r="Y16" s="16"/>
      <c r="Z16" s="16"/>
      <c r="AA16" s="16"/>
      <c r="AB16" s="16"/>
      <c r="AC16" s="16"/>
      <c r="AD16" s="16"/>
      <c r="AE16" s="16"/>
      <c r="AF16" s="38"/>
      <c r="AG16" s="19"/>
      <c r="AH16" s="10"/>
      <c r="AI16" s="10"/>
      <c r="AJ16" s="10"/>
      <c r="AK16" s="10"/>
      <c r="AL16" s="16"/>
      <c r="AM16" s="16"/>
      <c r="AN16" s="17"/>
      <c r="AO16" s="16"/>
      <c r="AP16" s="16"/>
      <c r="AQ16" s="10"/>
      <c r="AR16" s="10"/>
      <c r="AS16" s="1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8" t="s">
        <v>16</v>
      </c>
      <c r="C17" s="49"/>
      <c r="D17" s="50"/>
      <c r="E17" s="9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7" t="s">
        <v>9</v>
      </c>
      <c r="K17" s="10"/>
      <c r="L17" s="7" t="s">
        <v>17</v>
      </c>
      <c r="M17" s="7" t="s">
        <v>18</v>
      </c>
      <c r="N17" s="7" t="s">
        <v>22</v>
      </c>
      <c r="O17" s="7" t="s">
        <v>21</v>
      </c>
      <c r="Q17" s="17"/>
      <c r="R17" s="17" t="s">
        <v>10</v>
      </c>
      <c r="S17" s="17"/>
      <c r="T17" s="54" t="s">
        <v>34</v>
      </c>
      <c r="U17" s="10"/>
      <c r="V17" s="19"/>
      <c r="W17" s="19"/>
      <c r="X17" s="43"/>
      <c r="Y17" s="43"/>
      <c r="Z17" s="43"/>
      <c r="AA17" s="43"/>
      <c r="AB17" s="43"/>
      <c r="AC17" s="17"/>
      <c r="AD17" s="17"/>
      <c r="AE17" s="17"/>
      <c r="AF17" s="16"/>
      <c r="AG17" s="16"/>
      <c r="AH17" s="16"/>
      <c r="AI17" s="16"/>
      <c r="AJ17" s="16"/>
      <c r="AK17" s="16"/>
      <c r="AM17" s="19"/>
      <c r="AN17" s="43"/>
      <c r="AO17" s="43"/>
      <c r="AP17" s="43"/>
      <c r="AQ17" s="43"/>
      <c r="AR17" s="43"/>
      <c r="AS17" s="43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51" t="s">
        <v>15</v>
      </c>
      <c r="C18" s="3"/>
      <c r="D18" s="52"/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60">
        <v>0</v>
      </c>
      <c r="K18" s="16"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54" t="s">
        <v>25</v>
      </c>
      <c r="U18" s="16"/>
      <c r="V18" s="16"/>
      <c r="W18" s="16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7"/>
      <c r="AO18" s="17"/>
      <c r="AP18" s="17"/>
      <c r="AQ18" s="17"/>
      <c r="AR18" s="17"/>
      <c r="AS18" s="17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33" t="s">
        <v>11</v>
      </c>
      <c r="C19" s="34"/>
      <c r="D19" s="35"/>
      <c r="E19" s="47">
        <f>PRODUCT(E15+Q15)</f>
        <v>0</v>
      </c>
      <c r="F19" s="47">
        <f>PRODUCT(F15+R15)</f>
        <v>0</v>
      </c>
      <c r="G19" s="47">
        <f>PRODUCT(G15+S15)</f>
        <v>0</v>
      </c>
      <c r="H19" s="47">
        <f>PRODUCT(H15+T15)</f>
        <v>0</v>
      </c>
      <c r="I19" s="47">
        <f>PRODUCT(I15+U15)</f>
        <v>0</v>
      </c>
      <c r="J19" s="60">
        <v>0</v>
      </c>
      <c r="K19" s="16">
        <f>PRODUCT(K15+W15)</f>
        <v>0</v>
      </c>
      <c r="L19" s="53">
        <v>0</v>
      </c>
      <c r="M19" s="53">
        <v>0</v>
      </c>
      <c r="N19" s="53">
        <v>0</v>
      </c>
      <c r="O19" s="53">
        <v>0</v>
      </c>
      <c r="Q19" s="17"/>
      <c r="R19" s="17"/>
      <c r="S19" s="17"/>
      <c r="T19" s="54" t="s">
        <v>24</v>
      </c>
      <c r="U19" s="16"/>
      <c r="V19" s="16"/>
      <c r="W19" s="16"/>
      <c r="X19" s="16"/>
      <c r="Y19" s="16"/>
      <c r="Z19" s="16"/>
      <c r="AA19" s="16"/>
      <c r="AB19" s="16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20" t="s">
        <v>12</v>
      </c>
      <c r="C20" s="31"/>
      <c r="D20" s="30"/>
      <c r="E20" s="47">
        <f>PRODUCT(AA15+AM15)</f>
        <v>65</v>
      </c>
      <c r="F20" s="47">
        <f>PRODUCT(AB15+AN15)</f>
        <v>0</v>
      </c>
      <c r="G20" s="47">
        <f>PRODUCT(AC15+AO15)</f>
        <v>23</v>
      </c>
      <c r="H20" s="47">
        <f>PRODUCT(AD15+AP15)</f>
        <v>63</v>
      </c>
      <c r="I20" s="47">
        <f>PRODUCT(AE15+AQ15)</f>
        <v>236</v>
      </c>
      <c r="J20" s="60">
        <f>PRODUCT(I20/K20)</f>
        <v>0.62599469496021221</v>
      </c>
      <c r="K20" s="10">
        <f>PRODUCT(AG15+AS15)</f>
        <v>377</v>
      </c>
      <c r="L20" s="53">
        <f>PRODUCT((F20+G20)/E20)</f>
        <v>0.35384615384615387</v>
      </c>
      <c r="M20" s="53">
        <f>PRODUCT(H20/E20)</f>
        <v>0.96923076923076923</v>
      </c>
      <c r="N20" s="53">
        <f>PRODUCT((F20+G20+H20)/E20)</f>
        <v>1.323076923076923</v>
      </c>
      <c r="O20" s="53">
        <f>PRODUCT(I20/E20)</f>
        <v>3.6307692307692307</v>
      </c>
      <c r="Q20" s="17"/>
      <c r="R20" s="17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0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4" t="s">
        <v>13</v>
      </c>
      <c r="C21" s="45"/>
      <c r="D21" s="46"/>
      <c r="E21" s="47">
        <f>SUM(E18:E20)</f>
        <v>65</v>
      </c>
      <c r="F21" s="47">
        <f t="shared" ref="F21:I21" si="0">SUM(F18:F20)</f>
        <v>0</v>
      </c>
      <c r="G21" s="47">
        <f t="shared" si="0"/>
        <v>23</v>
      </c>
      <c r="H21" s="47">
        <f t="shared" si="0"/>
        <v>63</v>
      </c>
      <c r="I21" s="47">
        <f t="shared" si="0"/>
        <v>236</v>
      </c>
      <c r="J21" s="60">
        <f>PRODUCT(I21/K21)</f>
        <v>0.62599469496021221</v>
      </c>
      <c r="K21" s="16">
        <f>SUM(K18:K20)</f>
        <v>377</v>
      </c>
      <c r="L21" s="53">
        <f>PRODUCT((F21+G21)/E21)</f>
        <v>0.35384615384615387</v>
      </c>
      <c r="M21" s="53">
        <f>PRODUCT(H21/E21)</f>
        <v>0.96923076923076923</v>
      </c>
      <c r="N21" s="53">
        <f>PRODUCT((F21+G21+H21)/E21)</f>
        <v>1.323076923076923</v>
      </c>
      <c r="O21" s="53">
        <f>PRODUCT(I21/E21)</f>
        <v>3.6307692307692307</v>
      </c>
      <c r="Q21" s="10"/>
      <c r="R21" s="10"/>
      <c r="S21" s="10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0"/>
      <c r="F22" s="10"/>
      <c r="G22" s="10"/>
      <c r="H22" s="10"/>
      <c r="I22" s="10"/>
      <c r="J22" s="16"/>
      <c r="K22" s="16"/>
      <c r="L22" s="10"/>
      <c r="M22" s="10"/>
      <c r="N22" s="10"/>
      <c r="O22" s="10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0"/>
      <c r="AL186" s="10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2018-11-09T18:48:47Z</dcterms:modified>
</cp:coreProperties>
</file>